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2014\Intermediate\"/>
    </mc:Choice>
  </mc:AlternateContent>
  <bookViews>
    <workbookView xWindow="0" yWindow="0" windowWidth="28800" windowHeight="14280"/>
  </bookViews>
  <sheets>
    <sheet name="Analysis Data" sheetId="1" r:id="rId1"/>
  </sheets>
  <calcPr calcId="152511"/>
</workbook>
</file>

<file path=xl/calcChain.xml><?xml version="1.0" encoding="utf-8"?>
<calcChain xmlns="http://schemas.openxmlformats.org/spreadsheetml/2006/main">
  <c r="E287" i="1" l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286" i="1"/>
  <c r="E73" i="1" l="1"/>
  <c r="F73" i="1"/>
  <c r="G73" i="1"/>
  <c r="H73" i="1"/>
  <c r="I73" i="1"/>
  <c r="J73" i="1"/>
  <c r="K73" i="1"/>
  <c r="L73" i="1"/>
  <c r="M73" i="1"/>
  <c r="D73" i="1"/>
  <c r="E72" i="1"/>
  <c r="F72" i="1"/>
  <c r="G72" i="1"/>
  <c r="H72" i="1"/>
  <c r="I72" i="1"/>
  <c r="J72" i="1"/>
  <c r="K72" i="1"/>
  <c r="L72" i="1"/>
  <c r="M72" i="1"/>
  <c r="D72" i="1"/>
  <c r="D80" i="1" l="1"/>
  <c r="D81" i="1"/>
  <c r="D83" i="1"/>
  <c r="D85" i="1"/>
  <c r="D87" i="1"/>
  <c r="D89" i="1"/>
  <c r="D91" i="1"/>
  <c r="D93" i="1"/>
  <c r="D95" i="1"/>
  <c r="D97" i="1"/>
  <c r="D84" i="1"/>
  <c r="D88" i="1"/>
  <c r="D92" i="1"/>
  <c r="D96" i="1"/>
  <c r="D98" i="1"/>
  <c r="D100" i="1"/>
  <c r="D102" i="1"/>
  <c r="D104" i="1"/>
  <c r="D106" i="1"/>
  <c r="D86" i="1"/>
  <c r="D94" i="1"/>
  <c r="D99" i="1"/>
  <c r="D103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1" i="1"/>
  <c r="D82" i="1"/>
  <c r="D90" i="1"/>
  <c r="D101" i="1"/>
  <c r="D105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3" i="1"/>
  <c r="D134" i="1"/>
  <c r="D135" i="1"/>
  <c r="D136" i="1"/>
  <c r="D137" i="1"/>
  <c r="D138" i="1"/>
  <c r="D139" i="1"/>
  <c r="D140" i="1"/>
  <c r="D141" i="1"/>
  <c r="L80" i="1"/>
  <c r="L81" i="1"/>
  <c r="L83" i="1"/>
  <c r="L85" i="1"/>
  <c r="L87" i="1"/>
  <c r="L89" i="1"/>
  <c r="L91" i="1"/>
  <c r="L93" i="1"/>
  <c r="L95" i="1"/>
  <c r="L84" i="1"/>
  <c r="L88" i="1"/>
  <c r="L92" i="1"/>
  <c r="L96" i="1"/>
  <c r="L98" i="1"/>
  <c r="L100" i="1"/>
  <c r="L102" i="1"/>
  <c r="L104" i="1"/>
  <c r="L82" i="1"/>
  <c r="L90" i="1"/>
  <c r="L99" i="1"/>
  <c r="L103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86" i="1"/>
  <c r="L94" i="1"/>
  <c r="L97" i="1"/>
  <c r="L101" i="1"/>
  <c r="L105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J80" i="1"/>
  <c r="J82" i="1"/>
  <c r="J84" i="1"/>
  <c r="J86" i="1"/>
  <c r="J88" i="1"/>
  <c r="J90" i="1"/>
  <c r="J92" i="1"/>
  <c r="J94" i="1"/>
  <c r="J96" i="1"/>
  <c r="J81" i="1"/>
  <c r="J85" i="1"/>
  <c r="J89" i="1"/>
  <c r="J93" i="1"/>
  <c r="J97" i="1"/>
  <c r="J99" i="1"/>
  <c r="J101" i="1"/>
  <c r="J103" i="1"/>
  <c r="J105" i="1"/>
  <c r="J87" i="1"/>
  <c r="J95" i="1"/>
  <c r="J100" i="1"/>
  <c r="J104" i="1"/>
  <c r="J106" i="1"/>
  <c r="J108" i="1"/>
  <c r="J110" i="1"/>
  <c r="J112" i="1"/>
  <c r="J114" i="1"/>
  <c r="J116" i="1"/>
  <c r="J118" i="1"/>
  <c r="J120" i="1"/>
  <c r="J122" i="1"/>
  <c r="J124" i="1"/>
  <c r="J126" i="1"/>
  <c r="J128" i="1"/>
  <c r="J130" i="1"/>
  <c r="J83" i="1"/>
  <c r="J91" i="1"/>
  <c r="J98" i="1"/>
  <c r="J102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2" i="1"/>
  <c r="J133" i="1"/>
  <c r="J134" i="1"/>
  <c r="J135" i="1"/>
  <c r="J136" i="1"/>
  <c r="J137" i="1"/>
  <c r="J138" i="1"/>
  <c r="J139" i="1"/>
  <c r="J140" i="1"/>
  <c r="J141" i="1"/>
  <c r="H80" i="1"/>
  <c r="H81" i="1"/>
  <c r="H83" i="1"/>
  <c r="H85" i="1"/>
  <c r="H87" i="1"/>
  <c r="H89" i="1"/>
  <c r="H91" i="1"/>
  <c r="H93" i="1"/>
  <c r="H95" i="1"/>
  <c r="H97" i="1"/>
  <c r="H82" i="1"/>
  <c r="H86" i="1"/>
  <c r="H90" i="1"/>
  <c r="H94" i="1"/>
  <c r="H98" i="1"/>
  <c r="H100" i="1"/>
  <c r="H102" i="1"/>
  <c r="H104" i="1"/>
  <c r="H84" i="1"/>
  <c r="H92" i="1"/>
  <c r="H101" i="1"/>
  <c r="H105" i="1"/>
  <c r="H107" i="1"/>
  <c r="H109" i="1"/>
  <c r="H111" i="1"/>
  <c r="H113" i="1"/>
  <c r="H115" i="1"/>
  <c r="H117" i="1"/>
  <c r="H119" i="1"/>
  <c r="H121" i="1"/>
  <c r="H123" i="1"/>
  <c r="H125" i="1"/>
  <c r="H127" i="1"/>
  <c r="H129" i="1"/>
  <c r="H131" i="1"/>
  <c r="H88" i="1"/>
  <c r="H96" i="1"/>
  <c r="H99" i="1"/>
  <c r="H103" i="1"/>
  <c r="H106" i="1"/>
  <c r="H108" i="1"/>
  <c r="H110" i="1"/>
  <c r="H112" i="1"/>
  <c r="H114" i="1"/>
  <c r="H116" i="1"/>
  <c r="H118" i="1"/>
  <c r="H120" i="1"/>
  <c r="H122" i="1"/>
  <c r="H124" i="1"/>
  <c r="H126" i="1"/>
  <c r="H128" i="1"/>
  <c r="H130" i="1"/>
  <c r="H132" i="1"/>
  <c r="H133" i="1"/>
  <c r="H134" i="1"/>
  <c r="H135" i="1"/>
  <c r="H136" i="1"/>
  <c r="H137" i="1"/>
  <c r="H138" i="1"/>
  <c r="H139" i="1"/>
  <c r="H140" i="1"/>
  <c r="H141" i="1"/>
  <c r="F80" i="1"/>
  <c r="F82" i="1"/>
  <c r="F84" i="1"/>
  <c r="F86" i="1"/>
  <c r="F88" i="1"/>
  <c r="F90" i="1"/>
  <c r="F92" i="1"/>
  <c r="F94" i="1"/>
  <c r="F96" i="1"/>
  <c r="F83" i="1"/>
  <c r="F87" i="1"/>
  <c r="F91" i="1"/>
  <c r="F95" i="1"/>
  <c r="F99" i="1"/>
  <c r="F101" i="1"/>
  <c r="F103" i="1"/>
  <c r="F105" i="1"/>
  <c r="F81" i="1"/>
  <c r="F89" i="1"/>
  <c r="F97" i="1"/>
  <c r="F98" i="1"/>
  <c r="F102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85" i="1"/>
  <c r="F93" i="1"/>
  <c r="F100" i="1"/>
  <c r="F104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N83" i="1" l="1"/>
  <c r="N140" i="1"/>
  <c r="N138" i="1"/>
  <c r="N136" i="1"/>
  <c r="N134" i="1"/>
  <c r="N132" i="1"/>
  <c r="N128" i="1"/>
  <c r="N124" i="1"/>
  <c r="N120" i="1"/>
  <c r="N116" i="1"/>
  <c r="N112" i="1"/>
  <c r="N108" i="1"/>
  <c r="N101" i="1"/>
  <c r="N82" i="1"/>
  <c r="N129" i="1"/>
  <c r="N125" i="1"/>
  <c r="N121" i="1"/>
  <c r="N117" i="1"/>
  <c r="N113" i="1"/>
  <c r="N109" i="1"/>
  <c r="N103" i="1"/>
  <c r="N94" i="1"/>
  <c r="N106" i="1"/>
  <c r="N102" i="1"/>
  <c r="N98" i="1"/>
  <c r="N92" i="1"/>
  <c r="N84" i="1"/>
  <c r="N95" i="1"/>
  <c r="N91" i="1"/>
  <c r="N87" i="1"/>
  <c r="N141" i="1"/>
  <c r="N139" i="1"/>
  <c r="N137" i="1"/>
  <c r="N135" i="1"/>
  <c r="N133" i="1"/>
  <c r="N130" i="1"/>
  <c r="N126" i="1"/>
  <c r="N122" i="1"/>
  <c r="N118" i="1"/>
  <c r="N114" i="1"/>
  <c r="N110" i="1"/>
  <c r="N105" i="1"/>
  <c r="N90" i="1"/>
  <c r="N131" i="1"/>
  <c r="N127" i="1"/>
  <c r="N123" i="1"/>
  <c r="N119" i="1"/>
  <c r="N115" i="1"/>
  <c r="N111" i="1"/>
  <c r="N107" i="1"/>
  <c r="N99" i="1"/>
  <c r="N86" i="1"/>
  <c r="N104" i="1"/>
  <c r="N100" i="1"/>
  <c r="N96" i="1"/>
  <c r="N88" i="1"/>
  <c r="N97" i="1"/>
  <c r="N93" i="1"/>
  <c r="N89" i="1"/>
  <c r="N85" i="1"/>
  <c r="N81" i="1"/>
  <c r="N80" i="1"/>
</calcChain>
</file>

<file path=xl/sharedStrings.xml><?xml version="1.0" encoding="utf-8"?>
<sst xmlns="http://schemas.openxmlformats.org/spreadsheetml/2006/main" count="516" uniqueCount="111">
  <si>
    <t>INTERMEDIATE NURSERY EVALUATION</t>
  </si>
  <si>
    <t>FOR SOFT WHEAT MILLING AND BAKING QUALITY</t>
  </si>
  <si>
    <t>2014 CROP</t>
  </si>
  <si>
    <t>SUWWSN</t>
  </si>
  <si>
    <t>Lab
Number</t>
  </si>
  <si>
    <t>Entry
Number</t>
  </si>
  <si>
    <t>Entry</t>
  </si>
  <si>
    <t>Test Weight
(LB/BU)</t>
  </si>
  <si>
    <t>Flour Yield
(%)</t>
  </si>
  <si>
    <t>Softness
Equivalent (%)</t>
  </si>
  <si>
    <t>Flour
Protein
(at 14%)</t>
  </si>
  <si>
    <t>Lactic Acid
SRC (%)</t>
  </si>
  <si>
    <t>Sodium
Carbonate
SRC (%)</t>
  </si>
  <si>
    <t>ERNIE</t>
  </si>
  <si>
    <t>COKER 9835</t>
  </si>
  <si>
    <t>BESS</t>
  </si>
  <si>
    <t>JAMESTOWN</t>
  </si>
  <si>
    <t>MO10-1615</t>
  </si>
  <si>
    <t>AR00179-2-2</t>
  </si>
  <si>
    <t>AR00334-5-2</t>
  </si>
  <si>
    <t>AR01136-3-2</t>
  </si>
  <si>
    <t>AR04001-3</t>
  </si>
  <si>
    <t>AR04084-1-3</t>
  </si>
  <si>
    <t>ARGE07-1347-6-7-9</t>
  </si>
  <si>
    <t>ARGE07-1354-2-6-1</t>
  </si>
  <si>
    <t>ARGE07-1355-16-6-6</t>
  </si>
  <si>
    <t>ARS09-228</t>
  </si>
  <si>
    <t>ARS10-028</t>
  </si>
  <si>
    <t>ARS10-038</t>
  </si>
  <si>
    <t>ARS10-043</t>
  </si>
  <si>
    <t>ARS10-172</t>
  </si>
  <si>
    <t>ARS10-389</t>
  </si>
  <si>
    <t>B09-0002</t>
  </si>
  <si>
    <t>B09*900256</t>
  </si>
  <si>
    <t>B08-91993</t>
  </si>
  <si>
    <t>GA04494-13ES1</t>
  </si>
  <si>
    <t>GA051477-13ES2</t>
  </si>
  <si>
    <t>GA051477-13ES4</t>
  </si>
  <si>
    <t>GA051207-13ES11</t>
  </si>
  <si>
    <t>GA061050-13ES18</t>
  </si>
  <si>
    <t>GA06586-13ES21</t>
  </si>
  <si>
    <t>GA06390-13ES24</t>
  </si>
  <si>
    <t>GA061050-13ES17</t>
  </si>
  <si>
    <t>KWS 013</t>
  </si>
  <si>
    <t>KWS 026</t>
  </si>
  <si>
    <t>KWS 027</t>
  </si>
  <si>
    <t>LA06149C-P7</t>
  </si>
  <si>
    <t>LA08201C-57</t>
  </si>
  <si>
    <t>LANC8170-41-1</t>
  </si>
  <si>
    <t>LA07085CW-P4</t>
  </si>
  <si>
    <t>LANC8170-41-2</t>
  </si>
  <si>
    <t>LCS 08577-4</t>
  </si>
  <si>
    <t>LCS 229</t>
  </si>
  <si>
    <t>M09-9547</t>
  </si>
  <si>
    <t>M11-1027#</t>
  </si>
  <si>
    <t>M11-2298</t>
  </si>
  <si>
    <t>MD08-22-22-13-4</t>
  </si>
  <si>
    <t>MD26-H2-23-13-1</t>
  </si>
  <si>
    <t>MD09W272-8-4-13-3</t>
  </si>
  <si>
    <t>MDC07026-F2-19-13-4</t>
  </si>
  <si>
    <t>NC11-21401</t>
  </si>
  <si>
    <t>NC11-22289</t>
  </si>
  <si>
    <t>NC11-22291</t>
  </si>
  <si>
    <t>NC8170-45-17</t>
  </si>
  <si>
    <t>NC8170-86-2</t>
  </si>
  <si>
    <t>NC9305-7</t>
  </si>
  <si>
    <t>NC09-21916</t>
  </si>
  <si>
    <t>VA10W-96</t>
  </si>
  <si>
    <t>VA11W-108†</t>
  </si>
  <si>
    <t>VA11W-230</t>
  </si>
  <si>
    <t>VA11W-278</t>
  </si>
  <si>
    <t>VA12W-102</t>
  </si>
  <si>
    <t>VA12W-150</t>
  </si>
  <si>
    <t>VA12FHB-37†</t>
  </si>
  <si>
    <t>VA12FHB-85†</t>
  </si>
  <si>
    <t xml:space="preserve"> </t>
  </si>
  <si>
    <t xml:space="preserve">Quality Data </t>
  </si>
  <si>
    <t>Mean</t>
  </si>
  <si>
    <t>Std Dev</t>
  </si>
  <si>
    <t>Number of Standard Deviations Away from the Check</t>
  </si>
  <si>
    <t>Total T-Score</t>
  </si>
  <si>
    <t>Total T-SCORE = Sum of (0.15 x TW), (-0.10*SKCS Kernel hardness), (0.4 x flour yield), (0.15x softness equivant) and (-0.2 x sodium carbonate SRC)</t>
  </si>
  <si>
    <t>Ranking by Flour Yield T-Score</t>
  </si>
  <si>
    <t>Flour Yield T-Score</t>
  </si>
  <si>
    <t>Flour Yield T-Score Rank</t>
  </si>
  <si>
    <t>Ranking by Total T-Score</t>
  </si>
  <si>
    <t>Total T-Score Rank</t>
  </si>
  <si>
    <t>Flour Yield Grade (Based on +5000 Samples Between 2008 and 2013)</t>
  </si>
  <si>
    <t>Grade</t>
  </si>
  <si>
    <t>Range</t>
  </si>
  <si>
    <t>Percent</t>
  </si>
  <si>
    <t>A</t>
  </si>
  <si>
    <t>&gt;71.55</t>
  </si>
  <si>
    <t>B</t>
  </si>
  <si>
    <t>70.43 to 71.54</t>
  </si>
  <si>
    <t>C</t>
  </si>
  <si>
    <t>69.10 to 70.42</t>
  </si>
  <si>
    <t>D</t>
  </si>
  <si>
    <t>67.94 to 69.11</t>
  </si>
  <si>
    <t>F</t>
  </si>
  <si>
    <t>&lt;67.93</t>
  </si>
  <si>
    <t>Flour Yield % Grade</t>
  </si>
  <si>
    <t>Rankings/Grade Summary</t>
  </si>
  <si>
    <t>SKCS Kernel
Diameter
(mm)</t>
  </si>
  <si>
    <t xml:space="preserve">Note: SKCS kernel hardnesss of entry # 14, 15, 16, 17, 18 &amp; 19 is much higher than typical SRW wheat, which resulted in relatively lower softness equivalent and higher sodium carbonate SRC. </t>
  </si>
  <si>
    <t xml:space="preserve">          Those with relatively high kernel hardness exhibited much higher flour yield than others.</t>
  </si>
  <si>
    <t>NIR Kernel
Protein
(at 12%)</t>
  </si>
  <si>
    <t>SKCS Kernel
Hardness</t>
  </si>
  <si>
    <t>SKCS Kernel
Weight
(mg)</t>
  </si>
  <si>
    <t>*For highlighted entries, please see the notes in line 74</t>
  </si>
  <si>
    <r>
      <t xml:space="preserve">*Entry in </t>
    </r>
    <r>
      <rPr>
        <b/>
        <sz val="10"/>
        <color rgb="FFFF0000"/>
        <rFont val="Arial"/>
        <family val="2"/>
      </rPr>
      <t>RED</t>
    </r>
    <r>
      <rPr>
        <b/>
        <sz val="10"/>
        <rFont val="Arial"/>
        <family val="2"/>
      </rPr>
      <t xml:space="preserve"> is the check used for this evaluation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</si>
</sst>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2"/>
      <color rgb="FF000000"/>
      <name val="Arial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2" borderId="0"/>
  </cellStyleXfs>
  <cellXfs count="78">
    <xf numFmtId="0" fontId="0" fillId="2" borderId="0" xfId="0" applyFill="1"/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0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1" applyFont="1" applyFill="1"/>
    <xf numFmtId="0" fontId="5" fillId="2" borderId="5" xfId="1" applyFont="1" applyFill="1" applyBorder="1" applyAlignment="1"/>
    <xf numFmtId="0" fontId="6" fillId="2" borderId="0" xfId="0" applyFont="1" applyFill="1"/>
    <xf numFmtId="2" fontId="6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/>
    </xf>
    <xf numFmtId="0" fontId="5" fillId="2" borderId="0" xfId="1" applyFont="1"/>
    <xf numFmtId="0" fontId="7" fillId="2" borderId="0" xfId="1" applyFont="1" applyFill="1"/>
    <xf numFmtId="0" fontId="6" fillId="2" borderId="0" xfId="1" applyFont="1" applyFill="1" applyAlignment="1">
      <alignment horizontal="left"/>
    </xf>
    <xf numFmtId="0" fontId="6" fillId="2" borderId="0" xfId="1" applyFont="1" applyFill="1"/>
    <xf numFmtId="0" fontId="8" fillId="2" borderId="2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6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/>
    </xf>
    <xf numFmtId="2" fontId="8" fillId="2" borderId="9" xfId="0" applyNumberFormat="1" applyFont="1" applyFill="1" applyBorder="1" applyAlignment="1">
      <alignment horizontal="center"/>
    </xf>
    <xf numFmtId="165" fontId="8" fillId="2" borderId="9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9" fillId="2" borderId="7" xfId="1" applyFont="1" applyBorder="1" applyAlignment="1">
      <alignment horizontal="center"/>
    </xf>
    <xf numFmtId="0" fontId="6" fillId="2" borderId="7" xfId="1" applyFont="1" applyBorder="1" applyAlignment="1">
      <alignment horizontal="center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0" borderId="0" xfId="0" applyFont="1" applyFill="1"/>
    <xf numFmtId="2" fontId="2" fillId="0" borderId="0" xfId="0" applyNumberFormat="1" applyFont="1" applyFill="1"/>
    <xf numFmtId="0" fontId="2" fillId="0" borderId="0" xfId="0" applyFont="1" applyFill="1"/>
    <xf numFmtId="2" fontId="6" fillId="2" borderId="6" xfId="0" applyNumberFormat="1" applyFont="1" applyFill="1" applyBorder="1" applyAlignment="1">
      <alignment horizontal="center" wrapText="1"/>
    </xf>
    <xf numFmtId="2" fontId="10" fillId="2" borderId="6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11" fillId="0" borderId="0" xfId="0" applyFont="1" applyFill="1"/>
    <xf numFmtId="2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3"/>
  <sheetViews>
    <sheetView tabSelected="1" zoomScaleNormal="100" workbookViewId="0">
      <selection activeCell="A5" sqref="A5"/>
    </sheetView>
  </sheetViews>
  <sheetFormatPr defaultColWidth="9.6640625" defaultRowHeight="12" x14ac:dyDescent="0.2"/>
  <cols>
    <col min="1" max="1" width="10" style="9" customWidth="1"/>
    <col min="2" max="2" width="10" style="9" bestFit="1" customWidth="1"/>
    <col min="3" max="3" width="15.6640625" style="9" customWidth="1"/>
    <col min="4" max="5" width="7.21875" style="10" customWidth="1"/>
    <col min="6" max="6" width="8.77734375" style="10" customWidth="1"/>
    <col min="7" max="8" width="8.77734375" style="11" customWidth="1"/>
    <col min="9" max="13" width="7.21875" style="10" customWidth="1"/>
    <col min="14" max="16384" width="9.6640625" style="9"/>
  </cols>
  <sheetData>
    <row r="1" spans="1:16" s="3" customFormat="1" ht="12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s="3" customFormat="1" ht="12.75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s="3" customFormat="1" ht="12.75" x14ac:dyDescent="0.2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6" s="3" customFormat="1" ht="12.75" x14ac:dyDescent="0.2">
      <c r="D4" s="4"/>
      <c r="E4" s="4"/>
      <c r="F4" s="4"/>
      <c r="G4" s="5"/>
      <c r="H4" s="5"/>
      <c r="I4" s="44"/>
      <c r="J4" s="44"/>
      <c r="K4" s="44"/>
      <c r="L4" s="44"/>
      <c r="M4" s="44"/>
      <c r="N4" s="45"/>
      <c r="O4" s="45"/>
    </row>
    <row r="5" spans="1:16" s="3" customFormat="1" ht="12.75" x14ac:dyDescent="0.2">
      <c r="A5" s="6" t="s">
        <v>3</v>
      </c>
      <c r="D5" s="4"/>
      <c r="E5" s="4"/>
      <c r="F5" s="4"/>
      <c r="G5" s="5"/>
      <c r="H5" s="5"/>
      <c r="I5" s="4"/>
      <c r="J5" s="4"/>
      <c r="K5" s="4"/>
      <c r="L5" s="4"/>
      <c r="M5" s="4"/>
    </row>
    <row r="6" spans="1:16" x14ac:dyDescent="0.2">
      <c r="A6" s="12"/>
    </row>
    <row r="7" spans="1:16" s="3" customFormat="1" ht="12.75" x14ac:dyDescent="0.2">
      <c r="A7" s="7" t="s">
        <v>76</v>
      </c>
      <c r="B7" s="2"/>
      <c r="C7" s="1"/>
      <c r="D7" s="8" t="s">
        <v>110</v>
      </c>
      <c r="E7" s="4"/>
      <c r="F7" s="4"/>
      <c r="G7" s="5"/>
      <c r="H7" s="5"/>
      <c r="I7" s="53" t="s">
        <v>109</v>
      </c>
      <c r="J7" s="4"/>
      <c r="K7" s="4"/>
      <c r="L7" s="4"/>
      <c r="M7" s="4"/>
    </row>
    <row r="8" spans="1:16" ht="41.45" customHeight="1" thickBot="1" x14ac:dyDescent="0.25">
      <c r="A8" s="48" t="s">
        <v>4</v>
      </c>
      <c r="B8" s="48" t="s">
        <v>5</v>
      </c>
      <c r="C8" s="52" t="s">
        <v>6</v>
      </c>
      <c r="D8" s="46" t="s">
        <v>7</v>
      </c>
      <c r="E8" s="46" t="s">
        <v>106</v>
      </c>
      <c r="F8" s="47" t="s">
        <v>107</v>
      </c>
      <c r="G8" s="47" t="s">
        <v>103</v>
      </c>
      <c r="H8" s="47" t="s">
        <v>108</v>
      </c>
      <c r="I8" s="48" t="s">
        <v>8</v>
      </c>
      <c r="J8" s="49" t="s">
        <v>9</v>
      </c>
      <c r="K8" s="48" t="s">
        <v>10</v>
      </c>
      <c r="L8" s="46" t="s">
        <v>11</v>
      </c>
      <c r="M8" s="48" t="s">
        <v>12</v>
      </c>
    </row>
    <row r="9" spans="1:16" x14ac:dyDescent="0.2">
      <c r="A9" s="50">
        <v>1410097</v>
      </c>
      <c r="B9" s="50">
        <v>1</v>
      </c>
      <c r="C9" s="51" t="s">
        <v>13</v>
      </c>
      <c r="D9" s="57">
        <v>60.742189999999987</v>
      </c>
      <c r="E9" s="58">
        <v>11.91</v>
      </c>
      <c r="F9" s="59">
        <v>-6</v>
      </c>
      <c r="G9" s="21">
        <v>2.98</v>
      </c>
      <c r="H9" s="59">
        <v>43.5</v>
      </c>
      <c r="I9" s="59">
        <v>66.24094314134841</v>
      </c>
      <c r="J9" s="59">
        <v>55.320726733407497</v>
      </c>
      <c r="K9" s="59">
        <v>8.3699999999999992</v>
      </c>
      <c r="L9" s="59">
        <v>127.843</v>
      </c>
      <c r="M9" s="59">
        <v>69.911199999999994</v>
      </c>
    </row>
    <row r="10" spans="1:16" x14ac:dyDescent="0.2">
      <c r="A10" s="13">
        <v>1410098</v>
      </c>
      <c r="B10" s="13">
        <v>2</v>
      </c>
      <c r="C10" s="22" t="s">
        <v>14</v>
      </c>
      <c r="D10" s="60">
        <v>60.712447359999977</v>
      </c>
      <c r="E10" s="60">
        <v>9.98</v>
      </c>
      <c r="F10" s="61">
        <v>0</v>
      </c>
      <c r="G10" s="15">
        <v>2.42</v>
      </c>
      <c r="H10" s="63">
        <v>37.6</v>
      </c>
      <c r="I10" s="63">
        <v>65.345315770035711</v>
      </c>
      <c r="J10" s="63">
        <v>62.848530519969863</v>
      </c>
      <c r="K10" s="63">
        <v>7.09</v>
      </c>
      <c r="L10" s="63">
        <v>105.61799999999999</v>
      </c>
      <c r="M10" s="63">
        <v>73.671199999999999</v>
      </c>
    </row>
    <row r="11" spans="1:16" x14ac:dyDescent="0.2">
      <c r="A11" s="13">
        <v>1410099</v>
      </c>
      <c r="B11" s="13">
        <v>3</v>
      </c>
      <c r="C11" s="22" t="s">
        <v>15</v>
      </c>
      <c r="D11" s="60">
        <v>58.942760280000002</v>
      </c>
      <c r="E11" s="60">
        <v>9.23</v>
      </c>
      <c r="F11" s="61">
        <v>2</v>
      </c>
      <c r="G11" s="15">
        <v>2.2200000000000002</v>
      </c>
      <c r="H11" s="63">
        <v>35</v>
      </c>
      <c r="I11" s="63">
        <v>66.744701823558401</v>
      </c>
      <c r="J11" s="63">
        <v>62.96843271183311</v>
      </c>
      <c r="K11" s="63">
        <v>7.14</v>
      </c>
      <c r="L11" s="63">
        <v>116.705</v>
      </c>
      <c r="M11" s="63">
        <v>73.934399999999997</v>
      </c>
      <c r="N11" s="43"/>
      <c r="O11" s="43"/>
      <c r="P11" s="43"/>
    </row>
    <row r="12" spans="1:16" x14ac:dyDescent="0.2">
      <c r="A12" s="13">
        <v>1410100</v>
      </c>
      <c r="B12" s="13">
        <v>4</v>
      </c>
      <c r="C12" s="22" t="s">
        <v>16</v>
      </c>
      <c r="D12" s="60">
        <v>61.7088258</v>
      </c>
      <c r="E12" s="60">
        <v>10.74</v>
      </c>
      <c r="F12" s="61">
        <v>4</v>
      </c>
      <c r="G12" s="15">
        <v>2.61</v>
      </c>
      <c r="H12" s="63">
        <v>36.6</v>
      </c>
      <c r="I12" s="63">
        <v>67.820623383023275</v>
      </c>
      <c r="J12" s="63">
        <v>59.854677565849222</v>
      </c>
      <c r="K12" s="63">
        <v>7.89</v>
      </c>
      <c r="L12" s="63">
        <v>141.87100000000001</v>
      </c>
      <c r="M12" s="63">
        <v>75.353300000000004</v>
      </c>
    </row>
    <row r="13" spans="1:16" x14ac:dyDescent="0.2">
      <c r="A13" s="13">
        <v>1410101</v>
      </c>
      <c r="B13" s="13">
        <v>5</v>
      </c>
      <c r="C13" s="22" t="s">
        <v>17</v>
      </c>
      <c r="D13" s="60">
        <v>61.136279979999998</v>
      </c>
      <c r="E13" s="60">
        <v>10.38</v>
      </c>
      <c r="F13" s="61">
        <v>4</v>
      </c>
      <c r="G13" s="15">
        <v>2.52</v>
      </c>
      <c r="H13" s="63">
        <v>40.6</v>
      </c>
      <c r="I13" s="63">
        <v>69.471094710947114</v>
      </c>
      <c r="J13" s="63">
        <v>57.330028328611903</v>
      </c>
      <c r="K13" s="63">
        <v>7.99</v>
      </c>
      <c r="L13" s="63">
        <v>115.547</v>
      </c>
      <c r="M13" s="63">
        <v>71.441800000000001</v>
      </c>
    </row>
    <row r="14" spans="1:16" x14ac:dyDescent="0.2">
      <c r="A14" s="13">
        <v>1410102</v>
      </c>
      <c r="B14" s="13">
        <v>6</v>
      </c>
      <c r="C14" s="22" t="s">
        <v>18</v>
      </c>
      <c r="D14" s="60">
        <v>61.567548260000002</v>
      </c>
      <c r="E14" s="60">
        <v>9.68</v>
      </c>
      <c r="F14" s="61">
        <v>7</v>
      </c>
      <c r="G14" s="15">
        <v>2.39</v>
      </c>
      <c r="H14" s="63">
        <v>33.700000000000003</v>
      </c>
      <c r="I14" s="63">
        <v>66.855663749537769</v>
      </c>
      <c r="J14" s="63">
        <v>61.154129793510329</v>
      </c>
      <c r="K14" s="63">
        <v>7.45</v>
      </c>
      <c r="L14" s="63">
        <v>119.867</v>
      </c>
      <c r="M14" s="63">
        <v>71.058000000000007</v>
      </c>
    </row>
    <row r="15" spans="1:16" x14ac:dyDescent="0.2">
      <c r="A15" s="13">
        <v>1410103</v>
      </c>
      <c r="B15" s="13">
        <v>7</v>
      </c>
      <c r="C15" s="22" t="s">
        <v>19</v>
      </c>
      <c r="D15" s="60">
        <v>61.619597880000001</v>
      </c>
      <c r="E15" s="60">
        <v>10.64</v>
      </c>
      <c r="F15" s="61">
        <v>12</v>
      </c>
      <c r="G15" s="15">
        <v>2.6</v>
      </c>
      <c r="H15" s="63">
        <v>37.4</v>
      </c>
      <c r="I15" s="63">
        <v>67.011324470704096</v>
      </c>
      <c r="J15" s="63">
        <v>57.806759735488612</v>
      </c>
      <c r="K15" s="63">
        <v>7.96</v>
      </c>
      <c r="L15" s="63">
        <v>124.806</v>
      </c>
      <c r="M15" s="63">
        <v>71.895799999999994</v>
      </c>
    </row>
    <row r="16" spans="1:16" x14ac:dyDescent="0.2">
      <c r="A16" s="13">
        <v>1410104</v>
      </c>
      <c r="B16" s="13">
        <v>8</v>
      </c>
      <c r="C16" s="22" t="s">
        <v>20</v>
      </c>
      <c r="D16" s="60">
        <v>58.221501259999997</v>
      </c>
      <c r="E16" s="60">
        <v>10.09</v>
      </c>
      <c r="F16" s="61">
        <v>20</v>
      </c>
      <c r="G16" s="15">
        <v>2.57</v>
      </c>
      <c r="H16" s="63">
        <v>34.1</v>
      </c>
      <c r="I16" s="63">
        <v>66.621538461538449</v>
      </c>
      <c r="J16" s="63">
        <v>58.341030851653422</v>
      </c>
      <c r="K16" s="63">
        <v>7.94</v>
      </c>
      <c r="L16" s="63">
        <v>121.96899999999999</v>
      </c>
      <c r="M16" s="63">
        <v>73.247900000000001</v>
      </c>
    </row>
    <row r="17" spans="1:13" x14ac:dyDescent="0.2">
      <c r="A17" s="13">
        <v>1410105</v>
      </c>
      <c r="B17" s="13">
        <v>9</v>
      </c>
      <c r="C17" s="22" t="s">
        <v>21</v>
      </c>
      <c r="D17" s="60">
        <v>61.902152960000002</v>
      </c>
      <c r="E17" s="60">
        <v>10.84</v>
      </c>
      <c r="F17" s="61">
        <v>8</v>
      </c>
      <c r="G17" s="15">
        <v>2.5499999999999998</v>
      </c>
      <c r="H17" s="63">
        <v>37.700000000000003</v>
      </c>
      <c r="I17" s="63">
        <v>68.952357503385457</v>
      </c>
      <c r="J17" s="63">
        <v>58.20389216211391</v>
      </c>
      <c r="K17" s="63">
        <v>8.4600000000000009</v>
      </c>
      <c r="L17" s="63">
        <v>96.510400000000004</v>
      </c>
      <c r="M17" s="63">
        <v>63.884399999999999</v>
      </c>
    </row>
    <row r="18" spans="1:13" x14ac:dyDescent="0.2">
      <c r="A18" s="13">
        <v>1410106</v>
      </c>
      <c r="B18" s="13">
        <v>10</v>
      </c>
      <c r="C18" s="22" t="s">
        <v>22</v>
      </c>
      <c r="D18" s="60">
        <v>63.032373279999987</v>
      </c>
      <c r="E18" s="60">
        <v>9.93</v>
      </c>
      <c r="F18" s="61">
        <v>2</v>
      </c>
      <c r="G18" s="15">
        <v>2.77</v>
      </c>
      <c r="H18" s="63">
        <v>42.6</v>
      </c>
      <c r="I18" s="63">
        <v>69.699581383895591</v>
      </c>
      <c r="J18" s="63">
        <v>58.593888005652722</v>
      </c>
      <c r="K18" s="63">
        <v>7.66</v>
      </c>
      <c r="L18" s="63">
        <v>119.81399999999999</v>
      </c>
      <c r="M18" s="63">
        <v>66.265199999999993</v>
      </c>
    </row>
    <row r="19" spans="1:13" x14ac:dyDescent="0.2">
      <c r="A19" s="13">
        <v>1410107</v>
      </c>
      <c r="B19" s="13">
        <v>11</v>
      </c>
      <c r="C19" s="22" t="s">
        <v>23</v>
      </c>
      <c r="D19" s="60">
        <v>61.537805619999993</v>
      </c>
      <c r="E19" s="60">
        <v>11.41</v>
      </c>
      <c r="F19" s="61">
        <v>7</v>
      </c>
      <c r="G19" s="15">
        <v>2.65</v>
      </c>
      <c r="H19" s="63">
        <v>40.299999999999997</v>
      </c>
      <c r="I19" s="63">
        <v>66.453752610244436</v>
      </c>
      <c r="J19" s="63">
        <v>55.120147874306838</v>
      </c>
      <c r="K19" s="63">
        <v>8.66</v>
      </c>
      <c r="L19" s="63">
        <v>125.971</v>
      </c>
      <c r="M19" s="63">
        <v>69.715400000000002</v>
      </c>
    </row>
    <row r="20" spans="1:13" x14ac:dyDescent="0.2">
      <c r="A20" s="13">
        <v>1410108</v>
      </c>
      <c r="B20" s="13">
        <v>12</v>
      </c>
      <c r="C20" s="22" t="s">
        <v>24</v>
      </c>
      <c r="D20" s="60">
        <v>59.664019299999993</v>
      </c>
      <c r="E20" s="60">
        <v>9.68</v>
      </c>
      <c r="F20" s="61">
        <v>8</v>
      </c>
      <c r="G20" s="15">
        <v>2.3199999999999998</v>
      </c>
      <c r="H20" s="63">
        <v>35.6</v>
      </c>
      <c r="I20" s="63">
        <v>66.351351351351354</v>
      </c>
      <c r="J20" s="63">
        <v>61.007220885021297</v>
      </c>
      <c r="K20" s="63">
        <v>7.38</v>
      </c>
      <c r="L20" s="63">
        <v>131.572</v>
      </c>
      <c r="M20" s="63">
        <v>73.916899999999998</v>
      </c>
    </row>
    <row r="21" spans="1:13" x14ac:dyDescent="0.2">
      <c r="A21" s="13">
        <v>1410109</v>
      </c>
      <c r="B21" s="13">
        <v>13</v>
      </c>
      <c r="C21" s="22" t="s">
        <v>25</v>
      </c>
      <c r="D21" s="60">
        <v>60.481941900000002</v>
      </c>
      <c r="E21" s="60">
        <v>11.52</v>
      </c>
      <c r="F21" s="61">
        <v>0</v>
      </c>
      <c r="G21" s="15">
        <v>2.34</v>
      </c>
      <c r="H21" s="63">
        <v>36.299999999999997</v>
      </c>
      <c r="I21" s="63">
        <v>67.462650012245888</v>
      </c>
      <c r="J21" s="63">
        <v>58.631330550009068</v>
      </c>
      <c r="K21" s="63">
        <v>8.42</v>
      </c>
      <c r="L21" s="63">
        <v>123.833</v>
      </c>
      <c r="M21" s="63">
        <v>70.388999999999996</v>
      </c>
    </row>
    <row r="22" spans="1:13" x14ac:dyDescent="0.2">
      <c r="A22" s="13">
        <v>1410110</v>
      </c>
      <c r="B22" s="13">
        <v>14</v>
      </c>
      <c r="C22" s="22" t="s">
        <v>26</v>
      </c>
      <c r="D22" s="60">
        <v>60.496813219999993</v>
      </c>
      <c r="E22" s="60">
        <v>13.21</v>
      </c>
      <c r="F22" s="62">
        <v>55</v>
      </c>
      <c r="G22" s="15">
        <v>2.89</v>
      </c>
      <c r="H22" s="63">
        <v>38.5</v>
      </c>
      <c r="I22" s="62">
        <v>72.35632888126456</v>
      </c>
      <c r="J22" s="62">
        <v>35.444538526672318</v>
      </c>
      <c r="K22" s="63">
        <v>11.33</v>
      </c>
      <c r="L22" s="63">
        <v>111.44799999999999</v>
      </c>
      <c r="M22" s="62">
        <v>79.205100000000002</v>
      </c>
    </row>
    <row r="23" spans="1:13" x14ac:dyDescent="0.2">
      <c r="A23" s="13">
        <v>1410111</v>
      </c>
      <c r="B23" s="13">
        <v>15</v>
      </c>
      <c r="C23" s="22" t="s">
        <v>27</v>
      </c>
      <c r="D23" s="60">
        <v>63.270314399999997</v>
      </c>
      <c r="E23" s="60">
        <v>11.27</v>
      </c>
      <c r="F23" s="62">
        <v>53</v>
      </c>
      <c r="G23" s="15">
        <v>2.75</v>
      </c>
      <c r="H23" s="63">
        <v>37</v>
      </c>
      <c r="I23" s="62">
        <v>72.863641952539041</v>
      </c>
      <c r="J23" s="62">
        <v>43.705703678704019</v>
      </c>
      <c r="K23" s="63">
        <v>8.8000000000000007</v>
      </c>
      <c r="L23" s="63">
        <v>102.827</v>
      </c>
      <c r="M23" s="62">
        <v>80.659000000000006</v>
      </c>
    </row>
    <row r="24" spans="1:13" x14ac:dyDescent="0.2">
      <c r="A24" s="13">
        <v>1410112</v>
      </c>
      <c r="B24" s="13">
        <v>16</v>
      </c>
      <c r="C24" s="22" t="s">
        <v>28</v>
      </c>
      <c r="D24" s="60">
        <v>60.340664359999991</v>
      </c>
      <c r="E24" s="60">
        <v>10.23</v>
      </c>
      <c r="F24" s="62">
        <v>50</v>
      </c>
      <c r="G24" s="15">
        <v>2.83</v>
      </c>
      <c r="H24" s="63">
        <v>40.6</v>
      </c>
      <c r="I24" s="62">
        <v>72.086454623603089</v>
      </c>
      <c r="J24" s="62">
        <v>42.742759795570699</v>
      </c>
      <c r="K24" s="63">
        <v>8.0399999999999991</v>
      </c>
      <c r="L24" s="63">
        <v>130.94800000000001</v>
      </c>
      <c r="M24" s="62">
        <v>86.218800000000002</v>
      </c>
    </row>
    <row r="25" spans="1:13" x14ac:dyDescent="0.2">
      <c r="A25" s="13">
        <v>1410113</v>
      </c>
      <c r="B25" s="13">
        <v>17</v>
      </c>
      <c r="C25" s="22" t="s">
        <v>29</v>
      </c>
      <c r="D25" s="60">
        <v>62.757253859999992</v>
      </c>
      <c r="E25" s="60">
        <v>11.85</v>
      </c>
      <c r="F25" s="62">
        <v>60</v>
      </c>
      <c r="G25" s="15">
        <v>2.56</v>
      </c>
      <c r="H25" s="63">
        <v>34.5</v>
      </c>
      <c r="I25" s="62">
        <v>73.301388376950484</v>
      </c>
      <c r="J25" s="62">
        <v>38.870264834059668</v>
      </c>
      <c r="K25" s="63">
        <v>10.119999999999999</v>
      </c>
      <c r="L25" s="63">
        <v>117.46899999999999</v>
      </c>
      <c r="M25" s="62">
        <v>77.119900000000001</v>
      </c>
    </row>
    <row r="26" spans="1:13" x14ac:dyDescent="0.2">
      <c r="A26" s="13">
        <v>1410114</v>
      </c>
      <c r="B26" s="13">
        <v>18</v>
      </c>
      <c r="C26" s="22" t="s">
        <v>30</v>
      </c>
      <c r="D26" s="60">
        <v>59.069166499999987</v>
      </c>
      <c r="E26" s="60">
        <v>10.66</v>
      </c>
      <c r="F26" s="62">
        <v>59</v>
      </c>
      <c r="G26" s="15">
        <v>2.17</v>
      </c>
      <c r="H26" s="63">
        <v>29.4</v>
      </c>
      <c r="I26" s="63">
        <v>69.663886162904802</v>
      </c>
      <c r="J26" s="62">
        <v>50.537066384926923</v>
      </c>
      <c r="K26" s="63">
        <v>8.56</v>
      </c>
      <c r="L26" s="63">
        <v>149.49600000000001</v>
      </c>
      <c r="M26" s="62">
        <v>84.16</v>
      </c>
    </row>
    <row r="27" spans="1:13" x14ac:dyDescent="0.2">
      <c r="A27" s="13">
        <v>1410115</v>
      </c>
      <c r="B27" s="13">
        <v>19</v>
      </c>
      <c r="C27" s="22" t="s">
        <v>31</v>
      </c>
      <c r="D27" s="60">
        <v>60.742189999999987</v>
      </c>
      <c r="E27" s="60">
        <v>11.37</v>
      </c>
      <c r="F27" s="62">
        <v>46</v>
      </c>
      <c r="G27" s="15">
        <v>2.68</v>
      </c>
      <c r="H27" s="63">
        <v>36</v>
      </c>
      <c r="I27" s="62">
        <v>74.047119773035647</v>
      </c>
      <c r="J27" s="62">
        <v>40.646343494919194</v>
      </c>
      <c r="K27" s="63">
        <v>9.15</v>
      </c>
      <c r="L27" s="63">
        <v>105.47499999999999</v>
      </c>
      <c r="M27" s="63">
        <v>71.0702</v>
      </c>
    </row>
    <row r="28" spans="1:13" x14ac:dyDescent="0.2">
      <c r="A28" s="13">
        <v>1410116</v>
      </c>
      <c r="B28" s="13">
        <v>20</v>
      </c>
      <c r="C28" s="22" t="s">
        <v>32</v>
      </c>
      <c r="D28" s="60">
        <v>61.85010333999999</v>
      </c>
      <c r="E28" s="60">
        <v>12.55</v>
      </c>
      <c r="F28" s="61">
        <v>6</v>
      </c>
      <c r="G28" s="15">
        <v>2.71</v>
      </c>
      <c r="H28" s="63">
        <v>39.299999999999997</v>
      </c>
      <c r="I28" s="63">
        <v>67.846571287617166</v>
      </c>
      <c r="J28" s="63">
        <v>53.226686057080528</v>
      </c>
      <c r="K28" s="63">
        <v>9.4499999999999993</v>
      </c>
      <c r="L28" s="63">
        <v>134.477</v>
      </c>
      <c r="M28" s="63">
        <v>71.009500000000003</v>
      </c>
    </row>
    <row r="29" spans="1:13" x14ac:dyDescent="0.2">
      <c r="A29" s="13">
        <v>1410117</v>
      </c>
      <c r="B29" s="13">
        <v>21</v>
      </c>
      <c r="C29" s="22" t="s">
        <v>33</v>
      </c>
      <c r="D29" s="60">
        <v>60.734754339999988</v>
      </c>
      <c r="E29" s="60">
        <v>9.65</v>
      </c>
      <c r="F29" s="61">
        <v>18</v>
      </c>
      <c r="G29" s="15">
        <v>2.42</v>
      </c>
      <c r="H29" s="63">
        <v>36.200000000000003</v>
      </c>
      <c r="I29" s="63">
        <v>65.496859992611746</v>
      </c>
      <c r="J29" s="63">
        <v>59.72927241962774</v>
      </c>
      <c r="K29" s="63">
        <v>7.58</v>
      </c>
      <c r="L29" s="63">
        <v>136.00299999999999</v>
      </c>
      <c r="M29" s="63">
        <v>76.706699999999998</v>
      </c>
    </row>
    <row r="30" spans="1:13" x14ac:dyDescent="0.2">
      <c r="A30" s="13">
        <v>1410118</v>
      </c>
      <c r="B30" s="13">
        <v>22</v>
      </c>
      <c r="C30" s="22" t="s">
        <v>34</v>
      </c>
      <c r="D30" s="60">
        <v>61.634469199999998</v>
      </c>
      <c r="E30" s="60">
        <v>10.01</v>
      </c>
      <c r="F30" s="61">
        <v>2</v>
      </c>
      <c r="G30" s="15">
        <v>2.5</v>
      </c>
      <c r="H30" s="63">
        <v>41.9</v>
      </c>
      <c r="I30" s="63">
        <v>66.165598817151306</v>
      </c>
      <c r="J30" s="63">
        <v>60.391061452513959</v>
      </c>
      <c r="K30" s="63">
        <v>7.62</v>
      </c>
      <c r="L30" s="63">
        <v>117.44799999999999</v>
      </c>
      <c r="M30" s="63">
        <v>79.142499999999998</v>
      </c>
    </row>
    <row r="31" spans="1:13" x14ac:dyDescent="0.2">
      <c r="A31" s="13">
        <v>1410119</v>
      </c>
      <c r="B31" s="13">
        <v>23</v>
      </c>
      <c r="C31" s="22" t="s">
        <v>35</v>
      </c>
      <c r="D31" s="60">
        <v>62.236757659999988</v>
      </c>
      <c r="E31" s="60">
        <v>10.86</v>
      </c>
      <c r="F31" s="61">
        <v>26</v>
      </c>
      <c r="G31" s="15">
        <v>2.58</v>
      </c>
      <c r="H31" s="63">
        <v>39.5</v>
      </c>
      <c r="I31" s="63">
        <v>69.33119842345117</v>
      </c>
      <c r="J31" s="63">
        <v>52.389411973707588</v>
      </c>
      <c r="K31" s="63">
        <v>8.52</v>
      </c>
      <c r="L31" s="63">
        <v>120.789</v>
      </c>
      <c r="M31" s="63">
        <v>67.760300000000001</v>
      </c>
    </row>
    <row r="32" spans="1:13" x14ac:dyDescent="0.2">
      <c r="A32" s="13">
        <v>1410120</v>
      </c>
      <c r="B32" s="13">
        <v>24</v>
      </c>
      <c r="C32" s="22" t="s">
        <v>36</v>
      </c>
      <c r="D32" s="60">
        <v>62.68289725999999</v>
      </c>
      <c r="E32" s="60">
        <v>11.06</v>
      </c>
      <c r="F32" s="61">
        <v>1</v>
      </c>
      <c r="G32" s="15">
        <v>2.63</v>
      </c>
      <c r="H32" s="63">
        <v>40.1</v>
      </c>
      <c r="I32" s="63">
        <v>67.762186115214178</v>
      </c>
      <c r="J32" s="63">
        <v>61.562216167120809</v>
      </c>
      <c r="K32" s="63">
        <v>8.24</v>
      </c>
      <c r="L32" s="63">
        <v>147.982</v>
      </c>
      <c r="M32" s="63">
        <v>73.239999999999995</v>
      </c>
    </row>
    <row r="33" spans="1:13" x14ac:dyDescent="0.2">
      <c r="A33" s="13">
        <v>1410121</v>
      </c>
      <c r="B33" s="13">
        <v>25</v>
      </c>
      <c r="C33" s="22" t="s">
        <v>37</v>
      </c>
      <c r="D33" s="60">
        <v>61.329607140000007</v>
      </c>
      <c r="E33" s="60">
        <v>11</v>
      </c>
      <c r="F33" s="61">
        <v>-1</v>
      </c>
      <c r="G33" s="15">
        <v>2.46</v>
      </c>
      <c r="H33" s="63">
        <v>36.1</v>
      </c>
      <c r="I33" s="63">
        <v>66.596948818897644</v>
      </c>
      <c r="J33" s="63">
        <v>62.719379272122673</v>
      </c>
      <c r="K33" s="63">
        <v>8.24</v>
      </c>
      <c r="L33" s="63">
        <v>154.34800000000001</v>
      </c>
      <c r="M33" s="63">
        <v>75.853200000000001</v>
      </c>
    </row>
    <row r="34" spans="1:13" x14ac:dyDescent="0.2">
      <c r="A34" s="13">
        <v>1410122</v>
      </c>
      <c r="B34" s="13">
        <v>26</v>
      </c>
      <c r="C34" s="22" t="s">
        <v>38</v>
      </c>
      <c r="D34" s="60">
        <v>61.284993180000001</v>
      </c>
      <c r="E34" s="60">
        <v>10.07</v>
      </c>
      <c r="F34" s="61">
        <v>8</v>
      </c>
      <c r="G34" s="15">
        <v>2.62</v>
      </c>
      <c r="H34" s="63">
        <v>42.4</v>
      </c>
      <c r="I34" s="63">
        <v>70.190769230769234</v>
      </c>
      <c r="J34" s="63">
        <v>58.337716991057327</v>
      </c>
      <c r="K34" s="63">
        <v>8.07</v>
      </c>
      <c r="L34" s="63">
        <v>135.55699999999999</v>
      </c>
      <c r="M34" s="63">
        <v>69.553799999999995</v>
      </c>
    </row>
    <row r="35" spans="1:13" x14ac:dyDescent="0.2">
      <c r="A35" s="13">
        <v>1410123</v>
      </c>
      <c r="B35" s="13">
        <v>27</v>
      </c>
      <c r="C35" s="22" t="s">
        <v>39</v>
      </c>
      <c r="D35" s="60">
        <v>61.820360699999988</v>
      </c>
      <c r="E35" s="60">
        <v>12.04</v>
      </c>
      <c r="F35" s="61">
        <v>4</v>
      </c>
      <c r="G35" s="15">
        <v>2.5099999999999998</v>
      </c>
      <c r="H35" s="63">
        <v>36.6</v>
      </c>
      <c r="I35" s="63">
        <v>65.76875768757688</v>
      </c>
      <c r="J35" s="63">
        <v>58.294370675144933</v>
      </c>
      <c r="K35" s="63">
        <v>8.83</v>
      </c>
      <c r="L35" s="63">
        <v>149.57499999999999</v>
      </c>
      <c r="M35" s="63">
        <v>68.8399</v>
      </c>
    </row>
    <row r="36" spans="1:13" x14ac:dyDescent="0.2">
      <c r="A36" s="13">
        <v>1410124</v>
      </c>
      <c r="B36" s="13">
        <v>28</v>
      </c>
      <c r="C36" s="22" t="s">
        <v>40</v>
      </c>
      <c r="D36" s="60">
        <v>64.489762639999995</v>
      </c>
      <c r="E36" s="60">
        <v>12.36</v>
      </c>
      <c r="F36" s="61">
        <v>22</v>
      </c>
      <c r="G36" s="15">
        <v>2.81</v>
      </c>
      <c r="H36" s="63">
        <v>42.9</v>
      </c>
      <c r="I36" s="63">
        <v>69.346549192364165</v>
      </c>
      <c r="J36" s="63">
        <v>49.567672489853543</v>
      </c>
      <c r="K36" s="63">
        <v>9.65</v>
      </c>
      <c r="L36" s="63">
        <v>135.804</v>
      </c>
      <c r="M36" s="63">
        <v>68.264200000000002</v>
      </c>
    </row>
    <row r="37" spans="1:13" x14ac:dyDescent="0.2">
      <c r="A37" s="13">
        <v>1410125</v>
      </c>
      <c r="B37" s="13">
        <v>29</v>
      </c>
      <c r="C37" s="22" t="s">
        <v>41</v>
      </c>
      <c r="D37" s="60">
        <v>60.600912460000004</v>
      </c>
      <c r="E37" s="60">
        <v>10.57</v>
      </c>
      <c r="F37" s="61">
        <v>16</v>
      </c>
      <c r="G37" s="15">
        <v>2.7</v>
      </c>
      <c r="H37" s="63">
        <v>38.299999999999997</v>
      </c>
      <c r="I37" s="63">
        <v>67.66621605014133</v>
      </c>
      <c r="J37" s="63">
        <v>54.540501271340361</v>
      </c>
      <c r="K37" s="63">
        <v>7.9</v>
      </c>
      <c r="L37" s="63">
        <v>145.24</v>
      </c>
      <c r="M37" s="63">
        <v>75.7667</v>
      </c>
    </row>
    <row r="38" spans="1:13" x14ac:dyDescent="0.2">
      <c r="A38" s="13">
        <v>1410126</v>
      </c>
      <c r="B38" s="13">
        <v>30</v>
      </c>
      <c r="C38" s="22" t="s">
        <v>42</v>
      </c>
      <c r="D38" s="60">
        <v>61.470884679999998</v>
      </c>
      <c r="E38" s="60">
        <v>11.22</v>
      </c>
      <c r="F38" s="61">
        <v>3</v>
      </c>
      <c r="G38" s="15">
        <v>2.42</v>
      </c>
      <c r="H38" s="63">
        <v>35.299999999999997</v>
      </c>
      <c r="I38" s="63">
        <v>66.429098058491036</v>
      </c>
      <c r="J38" s="63">
        <v>58.731039585645583</v>
      </c>
      <c r="K38" s="63">
        <v>8.48</v>
      </c>
      <c r="L38" s="63">
        <v>150.619</v>
      </c>
      <c r="M38" s="63">
        <v>68.3489</v>
      </c>
    </row>
    <row r="39" spans="1:13" x14ac:dyDescent="0.2">
      <c r="A39" s="13">
        <v>1410127</v>
      </c>
      <c r="B39" s="13">
        <v>31</v>
      </c>
      <c r="C39" s="22" t="s">
        <v>43</v>
      </c>
      <c r="D39" s="60">
        <v>60.325793039999994</v>
      </c>
      <c r="E39" s="60">
        <v>10.26</v>
      </c>
      <c r="F39" s="61">
        <v>-2</v>
      </c>
      <c r="G39" s="15">
        <v>2.63</v>
      </c>
      <c r="H39" s="63">
        <v>38.799999999999997</v>
      </c>
      <c r="I39" s="63">
        <v>66.764995083579166</v>
      </c>
      <c r="J39" s="63">
        <v>57.142857142857139</v>
      </c>
      <c r="K39" s="63">
        <v>8.2100000000000009</v>
      </c>
      <c r="L39" s="63">
        <v>135.858</v>
      </c>
      <c r="M39" s="63">
        <v>70.759500000000003</v>
      </c>
    </row>
    <row r="40" spans="1:13" x14ac:dyDescent="0.2">
      <c r="A40" s="13">
        <v>1410128</v>
      </c>
      <c r="B40" s="13">
        <v>32</v>
      </c>
      <c r="C40" s="22" t="s">
        <v>44</v>
      </c>
      <c r="D40" s="60">
        <v>61.753439759999992</v>
      </c>
      <c r="E40" s="60">
        <v>10.87</v>
      </c>
      <c r="F40" s="61">
        <v>11</v>
      </c>
      <c r="G40" s="15">
        <v>2.44</v>
      </c>
      <c r="H40" s="63">
        <v>37.799999999999997</v>
      </c>
      <c r="I40" s="63">
        <v>68.105250215172759</v>
      </c>
      <c r="J40" s="63">
        <v>57.050009026900163</v>
      </c>
      <c r="K40" s="63">
        <v>8.2100000000000009</v>
      </c>
      <c r="L40" s="63">
        <v>123.035</v>
      </c>
      <c r="M40" s="63">
        <v>68.174000000000007</v>
      </c>
    </row>
    <row r="41" spans="1:13" x14ac:dyDescent="0.2">
      <c r="A41" s="13">
        <v>1410129</v>
      </c>
      <c r="B41" s="13">
        <v>33</v>
      </c>
      <c r="C41" s="22" t="s">
        <v>45</v>
      </c>
      <c r="D41" s="60">
        <v>62.058301819999997</v>
      </c>
      <c r="E41" s="60">
        <v>11.89</v>
      </c>
      <c r="F41" s="61">
        <v>17</v>
      </c>
      <c r="G41" s="15">
        <v>2.44</v>
      </c>
      <c r="H41" s="63">
        <v>38.6</v>
      </c>
      <c r="I41" s="63">
        <v>69.917801496748879</v>
      </c>
      <c r="J41" s="63">
        <v>52.886471310756278</v>
      </c>
      <c r="K41" s="63">
        <v>8.9</v>
      </c>
      <c r="L41" s="63">
        <v>123.79900000000001</v>
      </c>
      <c r="M41" s="63">
        <v>68.047499999999999</v>
      </c>
    </row>
    <row r="42" spans="1:13" x14ac:dyDescent="0.2">
      <c r="A42" s="13">
        <v>1410130</v>
      </c>
      <c r="B42" s="13">
        <v>34</v>
      </c>
      <c r="C42" s="22" t="s">
        <v>46</v>
      </c>
      <c r="D42" s="60">
        <v>62.422649160000013</v>
      </c>
      <c r="E42" s="60">
        <v>11.1</v>
      </c>
      <c r="F42" s="61">
        <v>12</v>
      </c>
      <c r="G42" s="15">
        <v>2.54</v>
      </c>
      <c r="H42" s="63">
        <v>36.1</v>
      </c>
      <c r="I42" s="63">
        <v>66.375921375921379</v>
      </c>
      <c r="J42" s="63">
        <v>60.947621691652778</v>
      </c>
      <c r="K42" s="63">
        <v>8.24</v>
      </c>
      <c r="L42" s="63">
        <v>132.27799999999999</v>
      </c>
      <c r="M42" s="63">
        <v>75.8292</v>
      </c>
    </row>
    <row r="43" spans="1:13" x14ac:dyDescent="0.2">
      <c r="A43" s="13">
        <v>1410131</v>
      </c>
      <c r="B43" s="13">
        <v>35</v>
      </c>
      <c r="C43" s="22" t="s">
        <v>47</v>
      </c>
      <c r="D43" s="60">
        <v>62.378035199999999</v>
      </c>
      <c r="E43" s="60">
        <v>11.47</v>
      </c>
      <c r="F43" s="61">
        <v>8</v>
      </c>
      <c r="G43" s="15">
        <v>2.62</v>
      </c>
      <c r="H43" s="63">
        <v>41.7</v>
      </c>
      <c r="I43" s="63">
        <v>67.751442957141094</v>
      </c>
      <c r="J43" s="63">
        <v>55.845568243610657</v>
      </c>
      <c r="K43" s="63">
        <v>8.56</v>
      </c>
      <c r="L43" s="63">
        <v>144.935</v>
      </c>
      <c r="M43" s="63">
        <v>68.647400000000005</v>
      </c>
    </row>
    <row r="44" spans="1:13" x14ac:dyDescent="0.2">
      <c r="A44" s="13">
        <v>1410132</v>
      </c>
      <c r="B44" s="13">
        <v>36</v>
      </c>
      <c r="C44" s="22" t="s">
        <v>48</v>
      </c>
      <c r="D44" s="60">
        <v>61.649340520000003</v>
      </c>
      <c r="E44" s="60">
        <v>11.95</v>
      </c>
      <c r="F44" s="61">
        <v>22</v>
      </c>
      <c r="G44" s="15">
        <v>2.4</v>
      </c>
      <c r="H44" s="63">
        <v>33.4</v>
      </c>
      <c r="I44" s="63">
        <v>67.121267969037959</v>
      </c>
      <c r="J44" s="63">
        <v>49.295259015193118</v>
      </c>
      <c r="K44" s="63">
        <v>9.5299999999999994</v>
      </c>
      <c r="L44" s="63">
        <v>139.709</v>
      </c>
      <c r="M44" s="63">
        <v>64.980099999999993</v>
      </c>
    </row>
    <row r="45" spans="1:13" x14ac:dyDescent="0.2">
      <c r="A45" s="13">
        <v>1410133</v>
      </c>
      <c r="B45" s="13">
        <v>37</v>
      </c>
      <c r="C45" s="22" t="s">
        <v>49</v>
      </c>
      <c r="D45" s="60">
        <v>62.117787099999987</v>
      </c>
      <c r="E45" s="60">
        <v>11.21</v>
      </c>
      <c r="F45" s="61">
        <v>2</v>
      </c>
      <c r="G45" s="15">
        <v>2.73</v>
      </c>
      <c r="H45" s="63">
        <v>43.6</v>
      </c>
      <c r="I45" s="63">
        <v>67.52862947912817</v>
      </c>
      <c r="J45" s="63">
        <v>59.974471188913192</v>
      </c>
      <c r="K45" s="63">
        <v>8.0500000000000007</v>
      </c>
      <c r="L45" s="63">
        <v>119.82899999999999</v>
      </c>
      <c r="M45" s="63">
        <v>72.663600000000002</v>
      </c>
    </row>
    <row r="46" spans="1:13" x14ac:dyDescent="0.2">
      <c r="A46" s="13">
        <v>1410134</v>
      </c>
      <c r="B46" s="13">
        <v>38</v>
      </c>
      <c r="C46" s="22" t="s">
        <v>50</v>
      </c>
      <c r="D46" s="60">
        <v>61.641904859999997</v>
      </c>
      <c r="E46" s="60">
        <v>11.98</v>
      </c>
      <c r="F46" s="61">
        <v>9.81</v>
      </c>
      <c r="G46" s="15">
        <v>2.6</v>
      </c>
      <c r="H46" s="63">
        <v>38.6</v>
      </c>
      <c r="I46" s="63">
        <v>68.022543494241603</v>
      </c>
      <c r="J46" s="63">
        <v>51.278818443804028</v>
      </c>
      <c r="K46" s="63">
        <v>9.24</v>
      </c>
      <c r="L46" s="63">
        <v>136.93700000000001</v>
      </c>
      <c r="M46" s="63">
        <v>63.7896</v>
      </c>
    </row>
    <row r="47" spans="1:13" x14ac:dyDescent="0.2">
      <c r="A47" s="13">
        <v>1410135</v>
      </c>
      <c r="B47" s="13">
        <v>39</v>
      </c>
      <c r="C47" s="22" t="s">
        <v>51</v>
      </c>
      <c r="D47" s="60">
        <v>59.745811559999993</v>
      </c>
      <c r="E47" s="60">
        <v>10.08</v>
      </c>
      <c r="F47" s="61">
        <v>1.27</v>
      </c>
      <c r="G47" s="15">
        <v>2.44</v>
      </c>
      <c r="H47" s="63">
        <v>37.49</v>
      </c>
      <c r="I47" s="63">
        <v>68.549580661075481</v>
      </c>
      <c r="J47" s="63">
        <v>62.738395106153291</v>
      </c>
      <c r="K47" s="63">
        <v>7.56</v>
      </c>
      <c r="L47" s="63">
        <v>95.245099999999994</v>
      </c>
      <c r="M47" s="63">
        <v>68.134</v>
      </c>
    </row>
    <row r="48" spans="1:13" x14ac:dyDescent="0.2">
      <c r="A48" s="13">
        <v>1410136</v>
      </c>
      <c r="B48" s="13">
        <v>40</v>
      </c>
      <c r="C48" s="22" t="s">
        <v>52</v>
      </c>
      <c r="D48" s="60">
        <v>60.043237959999999</v>
      </c>
      <c r="E48" s="60">
        <v>10.83</v>
      </c>
      <c r="F48" s="61">
        <v>-1.46</v>
      </c>
      <c r="G48" s="15">
        <v>2.37</v>
      </c>
      <c r="H48" s="63">
        <v>38.1</v>
      </c>
      <c r="I48" s="63">
        <v>66.822372464658883</v>
      </c>
      <c r="J48" s="63">
        <v>62.913907284768221</v>
      </c>
      <c r="K48" s="63">
        <v>7.91</v>
      </c>
      <c r="L48" s="63">
        <v>132.91499999999999</v>
      </c>
      <c r="M48" s="63">
        <v>69.877499999999998</v>
      </c>
    </row>
    <row r="49" spans="1:13" x14ac:dyDescent="0.2">
      <c r="A49" s="13">
        <v>1410137</v>
      </c>
      <c r="B49" s="13">
        <v>41</v>
      </c>
      <c r="C49" s="22" t="s">
        <v>53</v>
      </c>
      <c r="D49" s="60">
        <v>60.995002439999993</v>
      </c>
      <c r="E49" s="60">
        <v>10.92</v>
      </c>
      <c r="F49" s="61">
        <v>19</v>
      </c>
      <c r="G49" s="15">
        <v>2.4500000000000002</v>
      </c>
      <c r="H49" s="63">
        <v>40.64</v>
      </c>
      <c r="I49" s="63">
        <v>67.707437000614632</v>
      </c>
      <c r="J49" s="63">
        <v>53.812636165577352</v>
      </c>
      <c r="K49" s="63">
        <v>8.36</v>
      </c>
      <c r="L49" s="63">
        <v>106.83</v>
      </c>
      <c r="M49" s="63">
        <v>69.262299999999996</v>
      </c>
    </row>
    <row r="50" spans="1:13" x14ac:dyDescent="0.2">
      <c r="A50" s="13">
        <v>1410138</v>
      </c>
      <c r="B50" s="13">
        <v>42</v>
      </c>
      <c r="C50" s="22" t="s">
        <v>54</v>
      </c>
      <c r="D50" s="60">
        <v>61.634469199999998</v>
      </c>
      <c r="E50" s="60">
        <v>10.48</v>
      </c>
      <c r="F50" s="63">
        <v>8.17</v>
      </c>
      <c r="G50" s="15">
        <v>2.21</v>
      </c>
      <c r="H50" s="63">
        <v>34.1</v>
      </c>
      <c r="I50" s="63">
        <v>66.153846153846146</v>
      </c>
      <c r="J50" s="63">
        <v>61.023255813953483</v>
      </c>
      <c r="K50" s="63">
        <v>7.9</v>
      </c>
      <c r="L50" s="63">
        <v>133.02199999999999</v>
      </c>
      <c r="M50" s="63">
        <v>74.708299999999994</v>
      </c>
    </row>
    <row r="51" spans="1:13" x14ac:dyDescent="0.2">
      <c r="A51" s="13">
        <v>1410139</v>
      </c>
      <c r="B51" s="13">
        <v>43</v>
      </c>
      <c r="C51" s="22" t="s">
        <v>55</v>
      </c>
      <c r="D51" s="60">
        <v>60.816546600000002</v>
      </c>
      <c r="E51" s="60">
        <v>11.41</v>
      </c>
      <c r="F51" s="63">
        <v>8.9700000000000006</v>
      </c>
      <c r="G51" s="15">
        <v>2.48</v>
      </c>
      <c r="H51" s="63">
        <v>35.479999999999997</v>
      </c>
      <c r="I51" s="63">
        <v>66.990888943609946</v>
      </c>
      <c r="J51" s="63">
        <v>55.394229002021689</v>
      </c>
      <c r="K51" s="63">
        <v>8.24</v>
      </c>
      <c r="L51" s="63">
        <v>124.711</v>
      </c>
      <c r="M51" s="63">
        <v>66.029200000000003</v>
      </c>
    </row>
    <row r="52" spans="1:13" x14ac:dyDescent="0.2">
      <c r="A52" s="13">
        <v>1410140</v>
      </c>
      <c r="B52" s="13">
        <v>44</v>
      </c>
      <c r="C52" s="22" t="s">
        <v>56</v>
      </c>
      <c r="D52" s="60">
        <v>62.296242939999999</v>
      </c>
      <c r="E52" s="60">
        <v>11.45</v>
      </c>
      <c r="F52" s="63">
        <v>28.28</v>
      </c>
      <c r="G52" s="15">
        <v>2.2000000000000002</v>
      </c>
      <c r="H52" s="63">
        <v>28.41</v>
      </c>
      <c r="I52" s="63">
        <v>66.449150455552825</v>
      </c>
      <c r="J52" s="63">
        <v>53.900314989809146</v>
      </c>
      <c r="K52" s="63">
        <v>8.61</v>
      </c>
      <c r="L52" s="63">
        <v>106.102</v>
      </c>
      <c r="M52" s="63">
        <v>73.786199999999994</v>
      </c>
    </row>
    <row r="53" spans="1:13" x14ac:dyDescent="0.2">
      <c r="A53" s="13">
        <v>1410141</v>
      </c>
      <c r="B53" s="13">
        <v>45</v>
      </c>
      <c r="C53" s="22" t="s">
        <v>57</v>
      </c>
      <c r="D53" s="60">
        <v>64.244385859999994</v>
      </c>
      <c r="E53" s="60">
        <v>12.14</v>
      </c>
      <c r="F53" s="63">
        <v>38.619999999999997</v>
      </c>
      <c r="G53" s="15">
        <v>2.2599999999999998</v>
      </c>
      <c r="H53" s="63">
        <v>29.66</v>
      </c>
      <c r="I53" s="63">
        <v>66.736298844925045</v>
      </c>
      <c r="J53" s="63">
        <v>50.54317805192413</v>
      </c>
      <c r="K53" s="63">
        <v>9.2100000000000009</v>
      </c>
      <c r="L53" s="63">
        <v>126.861</v>
      </c>
      <c r="M53" s="63">
        <v>69.736400000000003</v>
      </c>
    </row>
    <row r="54" spans="1:13" x14ac:dyDescent="0.2">
      <c r="A54" s="13">
        <v>1410142</v>
      </c>
      <c r="B54" s="13">
        <v>46</v>
      </c>
      <c r="C54" s="22" t="s">
        <v>58</v>
      </c>
      <c r="D54" s="60">
        <v>62.415213499999993</v>
      </c>
      <c r="E54" s="60">
        <v>11.72</v>
      </c>
      <c r="F54" s="63">
        <v>13.04</v>
      </c>
      <c r="G54" s="15">
        <v>2.48</v>
      </c>
      <c r="H54" s="63">
        <v>37.770000000000003</v>
      </c>
      <c r="I54" s="63">
        <v>65.666871542716649</v>
      </c>
      <c r="J54" s="63">
        <v>56.439535754399103</v>
      </c>
      <c r="K54" s="63">
        <v>9.1</v>
      </c>
      <c r="L54" s="63">
        <v>117.60599999999999</v>
      </c>
      <c r="M54" s="63">
        <v>71.593500000000006</v>
      </c>
    </row>
    <row r="55" spans="1:13" x14ac:dyDescent="0.2">
      <c r="A55" s="13">
        <v>1410143</v>
      </c>
      <c r="B55" s="13">
        <v>47</v>
      </c>
      <c r="C55" s="22" t="s">
        <v>59</v>
      </c>
      <c r="D55" s="60">
        <v>63.537998160000001</v>
      </c>
      <c r="E55" s="60">
        <v>10.84</v>
      </c>
      <c r="F55" s="63">
        <v>21.31</v>
      </c>
      <c r="G55" s="15">
        <v>2.4500000000000002</v>
      </c>
      <c r="H55" s="63">
        <v>34.74</v>
      </c>
      <c r="I55" s="63">
        <v>69.271344455348384</v>
      </c>
      <c r="J55" s="63">
        <v>54.754737028510711</v>
      </c>
      <c r="K55" s="63">
        <v>8.1300000000000008</v>
      </c>
      <c r="L55" s="63">
        <v>125.90900000000001</v>
      </c>
      <c r="M55" s="63">
        <v>66.703599999999994</v>
      </c>
    </row>
    <row r="56" spans="1:13" x14ac:dyDescent="0.2">
      <c r="A56" s="13">
        <v>1410144</v>
      </c>
      <c r="B56" s="13">
        <v>48</v>
      </c>
      <c r="C56" s="22" t="s">
        <v>60</v>
      </c>
      <c r="D56" s="60">
        <v>60.191951160000002</v>
      </c>
      <c r="E56" s="60">
        <v>11.65</v>
      </c>
      <c r="F56" s="63">
        <v>13.08</v>
      </c>
      <c r="G56" s="15">
        <v>2.52</v>
      </c>
      <c r="H56" s="63">
        <v>35.72</v>
      </c>
      <c r="I56" s="63">
        <v>65.430886324576477</v>
      </c>
      <c r="J56" s="63">
        <v>55.553470919324567</v>
      </c>
      <c r="K56" s="63">
        <v>8.7899999999999991</v>
      </c>
      <c r="L56" s="63">
        <v>104.583</v>
      </c>
      <c r="M56" s="63">
        <v>67.767499999999998</v>
      </c>
    </row>
    <row r="57" spans="1:13" x14ac:dyDescent="0.2">
      <c r="A57" s="13">
        <v>1410145</v>
      </c>
      <c r="B57" s="13">
        <v>49</v>
      </c>
      <c r="C57" s="22" t="s">
        <v>61</v>
      </c>
      <c r="D57" s="60">
        <v>61.842667680000012</v>
      </c>
      <c r="E57" s="60">
        <v>13.46</v>
      </c>
      <c r="F57" s="63">
        <v>6.37</v>
      </c>
      <c r="G57" s="15">
        <v>2.9</v>
      </c>
      <c r="H57" s="63">
        <v>43.33</v>
      </c>
      <c r="I57" s="63">
        <v>66.363524640530898</v>
      </c>
      <c r="J57" s="63">
        <v>50.05555555555555</v>
      </c>
      <c r="K57" s="63">
        <v>10.17</v>
      </c>
      <c r="L57" s="63">
        <v>146.988</v>
      </c>
      <c r="M57" s="63">
        <v>69.840599999999995</v>
      </c>
    </row>
    <row r="58" spans="1:13" x14ac:dyDescent="0.2">
      <c r="A58" s="13">
        <v>1410146</v>
      </c>
      <c r="B58" s="13">
        <v>50</v>
      </c>
      <c r="C58" s="22" t="s">
        <v>62</v>
      </c>
      <c r="D58" s="60">
        <v>62.363163880000002</v>
      </c>
      <c r="E58" s="60">
        <v>12.75</v>
      </c>
      <c r="F58" s="63">
        <v>4.7</v>
      </c>
      <c r="G58" s="15">
        <v>2.92</v>
      </c>
      <c r="H58" s="63">
        <v>43.47</v>
      </c>
      <c r="I58" s="63">
        <v>67.236082094137899</v>
      </c>
      <c r="J58" s="63">
        <v>52.184244196673383</v>
      </c>
      <c r="K58" s="63">
        <v>9.52</v>
      </c>
      <c r="L58" s="63">
        <v>146.77099999999999</v>
      </c>
      <c r="M58" s="63">
        <v>68.425600000000003</v>
      </c>
    </row>
    <row r="59" spans="1:13" x14ac:dyDescent="0.2">
      <c r="A59" s="13">
        <v>1410147</v>
      </c>
      <c r="B59" s="13">
        <v>51</v>
      </c>
      <c r="C59" s="22" t="s">
        <v>63</v>
      </c>
      <c r="D59" s="60">
        <v>62.43008481999999</v>
      </c>
      <c r="E59" s="60">
        <v>11.65</v>
      </c>
      <c r="F59" s="63">
        <v>19.940000000000001</v>
      </c>
      <c r="G59" s="15">
        <v>2.57</v>
      </c>
      <c r="H59" s="63">
        <v>37.590000000000003</v>
      </c>
      <c r="I59" s="63">
        <v>66.953316953316957</v>
      </c>
      <c r="J59" s="63">
        <v>51.724770642201847</v>
      </c>
      <c r="K59" s="63">
        <v>9.3000000000000007</v>
      </c>
      <c r="L59" s="63">
        <v>130.65299999999999</v>
      </c>
      <c r="M59" s="63">
        <v>71.437299999999993</v>
      </c>
    </row>
    <row r="60" spans="1:13" x14ac:dyDescent="0.2">
      <c r="A60" s="13">
        <v>1410148</v>
      </c>
      <c r="B60" s="13">
        <v>52</v>
      </c>
      <c r="C60" s="22" t="s">
        <v>64</v>
      </c>
      <c r="D60" s="60">
        <v>62.01368785999999</v>
      </c>
      <c r="E60" s="60">
        <v>12.99</v>
      </c>
      <c r="F60" s="63">
        <v>11.33</v>
      </c>
      <c r="G60" s="15">
        <v>2.57</v>
      </c>
      <c r="H60" s="63">
        <v>36.36</v>
      </c>
      <c r="I60" s="63">
        <v>65.122850122850124</v>
      </c>
      <c r="J60" s="63">
        <v>55.329183172986227</v>
      </c>
      <c r="K60" s="63">
        <v>9.41</v>
      </c>
      <c r="L60" s="63">
        <v>114.88800000000001</v>
      </c>
      <c r="M60" s="63">
        <v>72.914400000000001</v>
      </c>
    </row>
    <row r="61" spans="1:13" x14ac:dyDescent="0.2">
      <c r="A61" s="13">
        <v>1410149</v>
      </c>
      <c r="B61" s="13">
        <v>53</v>
      </c>
      <c r="C61" s="22" t="s">
        <v>65</v>
      </c>
      <c r="D61" s="60">
        <v>61.225507899999997</v>
      </c>
      <c r="E61" s="60">
        <v>12.23</v>
      </c>
      <c r="F61" s="63">
        <v>10.78</v>
      </c>
      <c r="G61" s="15">
        <v>2.3199999999999998</v>
      </c>
      <c r="H61" s="63">
        <v>36.36</v>
      </c>
      <c r="I61" s="63">
        <v>66.021320916554345</v>
      </c>
      <c r="J61" s="63">
        <v>54.825538233110613</v>
      </c>
      <c r="K61" s="63">
        <v>9.0399999999999991</v>
      </c>
      <c r="L61" s="63">
        <v>125.685</v>
      </c>
      <c r="M61" s="63">
        <v>71.968199999999996</v>
      </c>
    </row>
    <row r="62" spans="1:13" x14ac:dyDescent="0.2">
      <c r="A62" s="13">
        <v>1410150</v>
      </c>
      <c r="B62" s="13">
        <v>54</v>
      </c>
      <c r="C62" s="22" t="s">
        <v>66</v>
      </c>
      <c r="D62" s="60">
        <v>63.03980894</v>
      </c>
      <c r="E62" s="60">
        <v>10.85</v>
      </c>
      <c r="F62" s="63">
        <v>-0.64</v>
      </c>
      <c r="G62" s="15">
        <v>2.38</v>
      </c>
      <c r="H62" s="63">
        <v>35.869999999999997</v>
      </c>
      <c r="I62" s="63">
        <v>67.767681728880163</v>
      </c>
      <c r="J62" s="63">
        <v>61.079905780032597</v>
      </c>
      <c r="K62" s="63">
        <v>8.31</v>
      </c>
      <c r="L62" s="63">
        <v>147.64500000000001</v>
      </c>
      <c r="M62" s="63">
        <v>72.915700000000001</v>
      </c>
    </row>
    <row r="63" spans="1:13" x14ac:dyDescent="0.2">
      <c r="A63" s="13">
        <v>1410151</v>
      </c>
      <c r="B63" s="13">
        <v>55</v>
      </c>
      <c r="C63" s="22" t="s">
        <v>67</v>
      </c>
      <c r="D63" s="60">
        <v>63.500819859999993</v>
      </c>
      <c r="E63" s="60">
        <v>11.74</v>
      </c>
      <c r="F63" s="63">
        <v>11.57</v>
      </c>
      <c r="G63" s="15">
        <v>2.52</v>
      </c>
      <c r="H63" s="63">
        <v>38.729999999999997</v>
      </c>
      <c r="I63" s="63">
        <v>67.82512587498465</v>
      </c>
      <c r="J63" s="63">
        <v>53.431106282817318</v>
      </c>
      <c r="K63" s="63">
        <v>8.81</v>
      </c>
      <c r="L63" s="63">
        <v>145.77799999999999</v>
      </c>
      <c r="M63" s="63">
        <v>73.869500000000002</v>
      </c>
    </row>
    <row r="64" spans="1:13" x14ac:dyDescent="0.2">
      <c r="A64" s="13">
        <v>1410152</v>
      </c>
      <c r="B64" s="13">
        <v>56</v>
      </c>
      <c r="C64" s="22" t="s">
        <v>68</v>
      </c>
      <c r="D64" s="60">
        <v>61.210636579999999</v>
      </c>
      <c r="E64" s="60">
        <v>10.57</v>
      </c>
      <c r="F64" s="63">
        <v>6.09</v>
      </c>
      <c r="G64" s="15">
        <v>2.42</v>
      </c>
      <c r="H64" s="63">
        <v>38.71</v>
      </c>
      <c r="I64" s="63">
        <v>66.724074301882155</v>
      </c>
      <c r="J64" s="63">
        <v>61.025073746312692</v>
      </c>
      <c r="K64" s="63">
        <v>7.85</v>
      </c>
      <c r="L64" s="63">
        <v>135.46</v>
      </c>
      <c r="M64" s="63">
        <v>75.349000000000004</v>
      </c>
    </row>
    <row r="65" spans="1:14" x14ac:dyDescent="0.2">
      <c r="A65" s="13">
        <v>1410153</v>
      </c>
      <c r="B65" s="13">
        <v>57</v>
      </c>
      <c r="C65" s="22" t="s">
        <v>69</v>
      </c>
      <c r="D65" s="60">
        <v>62.742382539999987</v>
      </c>
      <c r="E65" s="60">
        <v>11.49</v>
      </c>
      <c r="F65" s="63">
        <v>13.96</v>
      </c>
      <c r="G65" s="15">
        <v>2.5099999999999998</v>
      </c>
      <c r="H65" s="63">
        <v>37.08</v>
      </c>
      <c r="I65" s="63">
        <v>67.644171779141089</v>
      </c>
      <c r="J65" s="63">
        <v>56.53908942499546</v>
      </c>
      <c r="K65" s="63">
        <v>8.77</v>
      </c>
      <c r="L65" s="63">
        <v>149.09899999999999</v>
      </c>
      <c r="M65" s="63">
        <v>73.677199999999999</v>
      </c>
    </row>
    <row r="66" spans="1:14" x14ac:dyDescent="0.2">
      <c r="A66" s="13">
        <v>1410154</v>
      </c>
      <c r="B66" s="13">
        <v>58</v>
      </c>
      <c r="C66" s="22" t="s">
        <v>70</v>
      </c>
      <c r="D66" s="60">
        <v>62.920838380000014</v>
      </c>
      <c r="E66" s="60">
        <v>11.35</v>
      </c>
      <c r="F66" s="63">
        <v>12.36</v>
      </c>
      <c r="G66" s="15">
        <v>2.52</v>
      </c>
      <c r="H66" s="63">
        <v>37.049999999999997</v>
      </c>
      <c r="I66" s="63">
        <v>67.268262737876</v>
      </c>
      <c r="J66" s="63">
        <v>56.780434385836841</v>
      </c>
      <c r="K66" s="63">
        <v>8.68</v>
      </c>
      <c r="L66" s="63">
        <v>137.14500000000001</v>
      </c>
      <c r="M66" s="63">
        <v>70.185699999999997</v>
      </c>
    </row>
    <row r="67" spans="1:14" x14ac:dyDescent="0.2">
      <c r="A67" s="13">
        <v>1410155</v>
      </c>
      <c r="B67" s="13">
        <v>59</v>
      </c>
      <c r="C67" s="22" t="s">
        <v>71</v>
      </c>
      <c r="D67" s="60">
        <v>61.113973000000001</v>
      </c>
      <c r="E67" s="60">
        <v>11.17</v>
      </c>
      <c r="F67" s="63">
        <v>2.8</v>
      </c>
      <c r="G67" s="15">
        <v>2.2400000000000002</v>
      </c>
      <c r="H67" s="63">
        <v>33.33</v>
      </c>
      <c r="I67" s="63">
        <v>68.890251379521757</v>
      </c>
      <c r="J67" s="63">
        <v>58.615165539337831</v>
      </c>
      <c r="K67" s="63">
        <v>8.25</v>
      </c>
      <c r="L67" s="63">
        <v>129.423</v>
      </c>
      <c r="M67" s="63">
        <v>66.191199999999995</v>
      </c>
    </row>
    <row r="68" spans="1:14" x14ac:dyDescent="0.2">
      <c r="A68" s="13">
        <v>1410156</v>
      </c>
      <c r="B68" s="13">
        <v>60</v>
      </c>
      <c r="C68" s="22" t="s">
        <v>72</v>
      </c>
      <c r="D68" s="60">
        <v>61.322171479999987</v>
      </c>
      <c r="E68" s="60">
        <v>11.57</v>
      </c>
      <c r="F68" s="63">
        <v>9.77</v>
      </c>
      <c r="G68" s="15">
        <v>2.42</v>
      </c>
      <c r="H68" s="63">
        <v>32.549999999999997</v>
      </c>
      <c r="I68" s="63">
        <v>66.147621383030895</v>
      </c>
      <c r="J68" s="63">
        <v>57.330861909175169</v>
      </c>
      <c r="K68" s="63">
        <v>8.64</v>
      </c>
      <c r="L68" s="63">
        <v>129.20500000000001</v>
      </c>
      <c r="M68" s="63">
        <v>74.858500000000006</v>
      </c>
    </row>
    <row r="69" spans="1:14" x14ac:dyDescent="0.2">
      <c r="A69" s="13">
        <v>1410157</v>
      </c>
      <c r="B69" s="13">
        <v>61</v>
      </c>
      <c r="C69" s="22" t="s">
        <v>73</v>
      </c>
      <c r="D69" s="60">
        <v>62.251628979999992</v>
      </c>
      <c r="E69" s="60">
        <v>12.04</v>
      </c>
      <c r="F69" s="63">
        <v>14.49</v>
      </c>
      <c r="G69" s="15">
        <v>2.4900000000000002</v>
      </c>
      <c r="H69" s="63">
        <v>40.159999999999997</v>
      </c>
      <c r="I69" s="63">
        <v>67.99460652120618</v>
      </c>
      <c r="J69" s="63">
        <v>57.111952406706322</v>
      </c>
      <c r="K69" s="63">
        <v>9.23</v>
      </c>
      <c r="L69" s="63">
        <v>122.74</v>
      </c>
      <c r="M69" s="63">
        <v>71.519099999999995</v>
      </c>
    </row>
    <row r="70" spans="1:14" x14ac:dyDescent="0.2">
      <c r="A70" s="13">
        <v>1410158</v>
      </c>
      <c r="B70" s="13">
        <v>62</v>
      </c>
      <c r="C70" s="22" t="s">
        <v>74</v>
      </c>
      <c r="D70" s="60">
        <v>61.634469199999998</v>
      </c>
      <c r="E70" s="60">
        <v>11.82</v>
      </c>
      <c r="F70" s="63">
        <v>21.59</v>
      </c>
      <c r="G70" s="15">
        <v>2.65</v>
      </c>
      <c r="H70" s="63">
        <v>41.61</v>
      </c>
      <c r="I70" s="63">
        <v>68.793717020493304</v>
      </c>
      <c r="J70" s="63">
        <v>48.965394220478053</v>
      </c>
      <c r="K70" s="63">
        <v>9.15</v>
      </c>
      <c r="L70" s="63">
        <v>107.53100000000001</v>
      </c>
      <c r="M70" s="63">
        <v>68.864000000000004</v>
      </c>
    </row>
    <row r="71" spans="1:14" x14ac:dyDescent="0.2">
      <c r="A71" s="23"/>
      <c r="B71" s="23"/>
      <c r="C71" s="42"/>
      <c r="D71" s="64"/>
      <c r="E71" s="64"/>
      <c r="F71" s="64"/>
      <c r="G71" s="24"/>
      <c r="H71" s="64"/>
      <c r="I71" s="64"/>
      <c r="J71" s="64"/>
      <c r="K71" s="64"/>
      <c r="L71" s="64"/>
      <c r="M71" s="64"/>
    </row>
    <row r="72" spans="1:14" x14ac:dyDescent="0.2">
      <c r="A72" s="23"/>
      <c r="B72" s="23"/>
      <c r="C72" s="23" t="s">
        <v>77</v>
      </c>
      <c r="D72" s="64">
        <f>AVERAGE(D9:D70)</f>
        <v>61.580020979999993</v>
      </c>
      <c r="E72" s="64">
        <f t="shared" ref="E72:M72" si="0">AVERAGE(E9:E70)</f>
        <v>11.192580645161295</v>
      </c>
      <c r="F72" s="64">
        <f t="shared" si="0"/>
        <v>14.051612903225807</v>
      </c>
      <c r="G72" s="24">
        <f t="shared" si="0"/>
        <v>2.5301612903225812</v>
      </c>
      <c r="H72" s="64">
        <f t="shared" si="0"/>
        <v>37.556612903225798</v>
      </c>
      <c r="I72" s="64">
        <f t="shared" si="0"/>
        <v>67.807574325624245</v>
      </c>
      <c r="J72" s="64">
        <f t="shared" si="0"/>
        <v>55.404996975223291</v>
      </c>
      <c r="K72" s="64">
        <f t="shared" si="0"/>
        <v>8.5301612903225834</v>
      </c>
      <c r="L72" s="64">
        <f t="shared" si="0"/>
        <v>127.68720161290324</v>
      </c>
      <c r="M72" s="64">
        <f t="shared" si="0"/>
        <v>71.775945161290309</v>
      </c>
    </row>
    <row r="73" spans="1:14" s="11" customFormat="1" x14ac:dyDescent="0.2">
      <c r="A73" s="25"/>
      <c r="B73" s="25"/>
      <c r="C73" s="25" t="s">
        <v>78</v>
      </c>
      <c r="D73" s="65">
        <f>_xlfn.STDEV.S(D9:D70)</f>
        <v>1.2065420380056817</v>
      </c>
      <c r="E73" s="65">
        <f t="shared" ref="E73:M73" si="1">_xlfn.STDEV.S(E9:E70)</f>
        <v>0.9099305242508966</v>
      </c>
      <c r="F73" s="65">
        <f t="shared" si="1"/>
        <v>15.583816131639541</v>
      </c>
      <c r="G73" s="26">
        <f t="shared" si="1"/>
        <v>0.18212310676567073</v>
      </c>
      <c r="H73" s="65">
        <f t="shared" si="1"/>
        <v>3.3980780216384456</v>
      </c>
      <c r="I73" s="65">
        <f t="shared" si="1"/>
        <v>1.9667035928732783</v>
      </c>
      <c r="J73" s="65">
        <f t="shared" si="1"/>
        <v>5.9197626665008087</v>
      </c>
      <c r="K73" s="65">
        <f t="shared" si="1"/>
        <v>0.77249116273895535</v>
      </c>
      <c r="L73" s="65">
        <f t="shared" si="1"/>
        <v>14.585466051130624</v>
      </c>
      <c r="M73" s="65">
        <f t="shared" si="1"/>
        <v>4.4231802496111303</v>
      </c>
      <c r="N73" s="11" t="s">
        <v>75</v>
      </c>
    </row>
    <row r="74" spans="1:14" ht="12.75" x14ac:dyDescent="0.2">
      <c r="A74" s="54" t="s">
        <v>104</v>
      </c>
      <c r="B74" s="54"/>
      <c r="C74" s="54"/>
      <c r="D74" s="55"/>
      <c r="E74" s="55"/>
      <c r="F74" s="55"/>
      <c r="G74" s="56"/>
      <c r="H74" s="56"/>
      <c r="I74" s="55"/>
      <c r="J74" s="55"/>
      <c r="K74" s="55"/>
      <c r="L74" s="55"/>
      <c r="M74" s="55"/>
      <c r="N74" s="54"/>
    </row>
    <row r="75" spans="1:14" ht="12.75" x14ac:dyDescent="0.2">
      <c r="A75" s="54" t="s">
        <v>105</v>
      </c>
      <c r="B75" s="54"/>
      <c r="C75" s="54"/>
      <c r="D75" s="55"/>
      <c r="E75" s="55"/>
      <c r="F75" s="55"/>
      <c r="G75" s="56"/>
      <c r="H75" s="56"/>
      <c r="I75" s="55"/>
      <c r="J75" s="55"/>
      <c r="K75" s="55"/>
      <c r="L75" s="55"/>
      <c r="M75" s="55"/>
      <c r="N75" s="54"/>
    </row>
    <row r="76" spans="1:14" ht="12.75" x14ac:dyDescent="0.2">
      <c r="A76" s="54"/>
      <c r="B76" s="54"/>
      <c r="C76" s="54"/>
      <c r="D76" s="55"/>
      <c r="E76" s="55"/>
      <c r="F76" s="55"/>
      <c r="G76" s="56"/>
      <c r="H76" s="56"/>
      <c r="I76" s="55"/>
      <c r="J76" s="55"/>
      <c r="K76" s="55"/>
      <c r="L76" s="55"/>
      <c r="M76" s="55"/>
      <c r="N76" s="54"/>
    </row>
    <row r="77" spans="1:14" ht="12.75" x14ac:dyDescent="0.2">
      <c r="A77" s="54"/>
      <c r="B77" s="54"/>
      <c r="C77" s="54"/>
      <c r="D77" s="55"/>
      <c r="E77" s="55"/>
      <c r="F77" s="55"/>
      <c r="G77" s="56"/>
      <c r="H77" s="56"/>
      <c r="I77" s="55"/>
      <c r="J77" s="55"/>
      <c r="K77" s="55"/>
      <c r="L77" s="55"/>
      <c r="M77" s="55"/>
      <c r="N77" s="54"/>
    </row>
    <row r="78" spans="1:14" ht="12.75" x14ac:dyDescent="0.2">
      <c r="A78" s="16" t="s">
        <v>79</v>
      </c>
      <c r="B78" s="18"/>
      <c r="C78" s="19"/>
      <c r="D78" s="19"/>
      <c r="E78" s="19"/>
      <c r="F78" s="19"/>
      <c r="G78" s="27"/>
      <c r="H78" s="27"/>
      <c r="I78" s="19"/>
      <c r="J78" s="19"/>
      <c r="K78" s="19"/>
      <c r="L78" s="19"/>
      <c r="M78" s="19"/>
      <c r="N78" s="19"/>
    </row>
    <row r="79" spans="1:14" ht="41.25" customHeight="1" thickBot="1" x14ac:dyDescent="0.25">
      <c r="A79" s="28" t="s">
        <v>4</v>
      </c>
      <c r="B79" s="28" t="s">
        <v>5</v>
      </c>
      <c r="C79" s="29" t="s">
        <v>6</v>
      </c>
      <c r="D79" s="46" t="s">
        <v>7</v>
      </c>
      <c r="E79" s="46" t="s">
        <v>106</v>
      </c>
      <c r="F79" s="47" t="s">
        <v>107</v>
      </c>
      <c r="G79" s="47" t="s">
        <v>103</v>
      </c>
      <c r="H79" s="47" t="s">
        <v>108</v>
      </c>
      <c r="I79" s="48" t="s">
        <v>8</v>
      </c>
      <c r="J79" s="49" t="s">
        <v>9</v>
      </c>
      <c r="K79" s="48" t="s">
        <v>10</v>
      </c>
      <c r="L79" s="46" t="s">
        <v>11</v>
      </c>
      <c r="M79" s="48" t="s">
        <v>12</v>
      </c>
      <c r="N79" s="30" t="s">
        <v>80</v>
      </c>
    </row>
    <row r="80" spans="1:14" x14ac:dyDescent="0.2">
      <c r="A80" s="20">
        <v>1410097</v>
      </c>
      <c r="B80" s="20">
        <v>1</v>
      </c>
      <c r="C80" s="31" t="s">
        <v>13</v>
      </c>
      <c r="D80" s="66">
        <f>(D9-D$9)/D$73</f>
        <v>0</v>
      </c>
      <c r="E80" s="66">
        <f t="shared" ref="E80:M80" si="2">(E9-E$9)/E$73</f>
        <v>0</v>
      </c>
      <c r="F80" s="66">
        <f t="shared" si="2"/>
        <v>0</v>
      </c>
      <c r="G80" s="32">
        <f t="shared" si="2"/>
        <v>0</v>
      </c>
      <c r="H80" s="66">
        <f t="shared" si="2"/>
        <v>0</v>
      </c>
      <c r="I80" s="66">
        <f t="shared" si="2"/>
        <v>0</v>
      </c>
      <c r="J80" s="66">
        <f t="shared" si="2"/>
        <v>0</v>
      </c>
      <c r="K80" s="66">
        <f t="shared" si="2"/>
        <v>0</v>
      </c>
      <c r="L80" s="66">
        <f t="shared" si="2"/>
        <v>0</v>
      </c>
      <c r="M80" s="66">
        <f t="shared" si="2"/>
        <v>0</v>
      </c>
      <c r="N80" s="33">
        <f>0.15*D80+(-0.1*F80)+0.4*I80+0.15*J80+(-0.2*M80)</f>
        <v>0</v>
      </c>
    </row>
    <row r="81" spans="1:17" x14ac:dyDescent="0.2">
      <c r="A81" s="13">
        <v>1410098</v>
      </c>
      <c r="B81" s="13">
        <v>2</v>
      </c>
      <c r="C81" s="14" t="s">
        <v>14</v>
      </c>
      <c r="D81" s="65">
        <f t="shared" ref="D81:M81" si="3">(D10-D$9)/D$73</f>
        <v>-2.4651142739436888E-2</v>
      </c>
      <c r="E81" s="65">
        <f t="shared" si="3"/>
        <v>-2.1210410559519133</v>
      </c>
      <c r="F81" s="65">
        <f t="shared" si="3"/>
        <v>0.38501480955093587</v>
      </c>
      <c r="G81" s="26">
        <f t="shared" si="3"/>
        <v>-3.07484321975973</v>
      </c>
      <c r="H81" s="65">
        <f t="shared" si="3"/>
        <v>-1.7362756129876045</v>
      </c>
      <c r="I81" s="65">
        <f t="shared" si="3"/>
        <v>-0.45539519760790281</v>
      </c>
      <c r="J81" s="65">
        <f t="shared" si="3"/>
        <v>1.2716394576359047</v>
      </c>
      <c r="K81" s="65">
        <f t="shared" si="3"/>
        <v>-1.656976884320092</v>
      </c>
      <c r="L81" s="65">
        <f t="shared" si="3"/>
        <v>-1.5237771574859749</v>
      </c>
      <c r="M81" s="65">
        <f t="shared" si="3"/>
        <v>0.85006709828987193</v>
      </c>
      <c r="N81" s="34">
        <f t="shared" ref="N81:N141" si="4">0.15*D81+(-0.1*F81)+0.4*I81+0.15*J81+(-0.2*M81)</f>
        <v>-0.20362473242175896</v>
      </c>
    </row>
    <row r="82" spans="1:17" x14ac:dyDescent="0.2">
      <c r="A82" s="13">
        <v>1410099</v>
      </c>
      <c r="B82" s="13">
        <v>3</v>
      </c>
      <c r="C82" s="14" t="s">
        <v>15</v>
      </c>
      <c r="D82" s="65">
        <f t="shared" ref="D82:M82" si="5">(D11-D$9)/D$73</f>
        <v>-1.4913941357354605</v>
      </c>
      <c r="E82" s="65">
        <f t="shared" si="5"/>
        <v>-2.945279808264833</v>
      </c>
      <c r="F82" s="65">
        <f t="shared" si="5"/>
        <v>0.51335307940124786</v>
      </c>
      <c r="G82" s="26">
        <f t="shared" si="5"/>
        <v>-4.1730015125310604</v>
      </c>
      <c r="H82" s="65">
        <f t="shared" si="5"/>
        <v>-2.5014140187109564</v>
      </c>
      <c r="I82" s="65">
        <f t="shared" si="5"/>
        <v>0.2561436731165061</v>
      </c>
      <c r="J82" s="65">
        <f t="shared" si="5"/>
        <v>1.2918940182691812</v>
      </c>
      <c r="K82" s="65">
        <f t="shared" si="5"/>
        <v>-1.5922512247763385</v>
      </c>
      <c r="L82" s="65">
        <f t="shared" si="5"/>
        <v>-0.76363689449173411</v>
      </c>
      <c r="M82" s="65">
        <f t="shared" si="5"/>
        <v>0.9095717951701624</v>
      </c>
      <c r="N82" s="34">
        <f t="shared" si="4"/>
        <v>-0.16071721534749675</v>
      </c>
    </row>
    <row r="83" spans="1:17" x14ac:dyDescent="0.2">
      <c r="A83" s="13">
        <v>1410100</v>
      </c>
      <c r="B83" s="13">
        <v>4</v>
      </c>
      <c r="C83" s="14" t="s">
        <v>16</v>
      </c>
      <c r="D83" s="65">
        <f t="shared" ref="D83:M83" si="6">(D12-D$9)/D$73</f>
        <v>0.80116213903146327</v>
      </c>
      <c r="E83" s="65">
        <f t="shared" si="6"/>
        <v>-1.2858124536081548</v>
      </c>
      <c r="F83" s="65">
        <f t="shared" si="6"/>
        <v>0.64169134925155979</v>
      </c>
      <c r="G83" s="26">
        <f t="shared" si="6"/>
        <v>-2.0315928416269649</v>
      </c>
      <c r="H83" s="65">
        <f t="shared" si="6"/>
        <v>-2.0305596151888934</v>
      </c>
      <c r="I83" s="65">
        <f t="shared" si="6"/>
        <v>0.80321216038814103</v>
      </c>
      <c r="J83" s="65">
        <f t="shared" si="6"/>
        <v>0.76590077810024071</v>
      </c>
      <c r="K83" s="65">
        <f t="shared" si="6"/>
        <v>-0.62136633162003418</v>
      </c>
      <c r="L83" s="65">
        <f t="shared" si="6"/>
        <v>0.96177934601634452</v>
      </c>
      <c r="M83" s="65">
        <f t="shared" si="6"/>
        <v>1.2303590839370517</v>
      </c>
      <c r="N83" s="34">
        <f t="shared" si="4"/>
        <v>0.24610335001244565</v>
      </c>
    </row>
    <row r="84" spans="1:17" x14ac:dyDescent="0.2">
      <c r="A84" s="13">
        <v>1410101</v>
      </c>
      <c r="B84" s="13">
        <v>5</v>
      </c>
      <c r="C84" s="14" t="s">
        <v>17</v>
      </c>
      <c r="D84" s="65">
        <f t="shared" ref="D84:M84" si="7">(D13-D$9)/D$73</f>
        <v>0.32662764129744748</v>
      </c>
      <c r="E84" s="65">
        <f t="shared" si="7"/>
        <v>-1.6814470547183555</v>
      </c>
      <c r="F84" s="65">
        <f t="shared" si="7"/>
        <v>0.64169134925155979</v>
      </c>
      <c r="G84" s="26">
        <f t="shared" si="7"/>
        <v>-2.5257640733740634</v>
      </c>
      <c r="H84" s="65">
        <f t="shared" si="7"/>
        <v>-0.8534236063837376</v>
      </c>
      <c r="I84" s="65">
        <f t="shared" si="7"/>
        <v>1.6424191125209551</v>
      </c>
      <c r="J84" s="65">
        <f t="shared" si="7"/>
        <v>0.33942266073854449</v>
      </c>
      <c r="K84" s="65">
        <f t="shared" si="7"/>
        <v>-0.49191501253252629</v>
      </c>
      <c r="L84" s="65">
        <f t="shared" si="7"/>
        <v>-0.84303099790540159</v>
      </c>
      <c r="M84" s="65">
        <f t="shared" si="7"/>
        <v>0.34604061187300056</v>
      </c>
      <c r="N84" s="34">
        <f t="shared" si="4"/>
        <v>0.62349793301402467</v>
      </c>
    </row>
    <row r="85" spans="1:17" x14ac:dyDescent="0.2">
      <c r="A85" s="13">
        <v>1410102</v>
      </c>
      <c r="B85" s="13">
        <v>6</v>
      </c>
      <c r="C85" s="14" t="s">
        <v>18</v>
      </c>
      <c r="D85" s="65">
        <f t="shared" ref="D85:M85" si="8">(D14-D$9)/D$73</f>
        <v>0.68406921101917639</v>
      </c>
      <c r="E85" s="65">
        <f t="shared" si="8"/>
        <v>-2.4507365568770818</v>
      </c>
      <c r="F85" s="65">
        <f t="shared" si="8"/>
        <v>0.8341987540270277</v>
      </c>
      <c r="G85" s="26">
        <f t="shared" si="8"/>
        <v>-3.2395669636754287</v>
      </c>
      <c r="H85" s="65">
        <f t="shared" si="8"/>
        <v>-2.8839832215726311</v>
      </c>
      <c r="I85" s="65">
        <f t="shared" si="8"/>
        <v>0.31256393206221555</v>
      </c>
      <c r="J85" s="65">
        <f t="shared" si="8"/>
        <v>0.98541164380006729</v>
      </c>
      <c r="K85" s="65">
        <f t="shared" si="8"/>
        <v>-1.1909521356050654</v>
      </c>
      <c r="L85" s="65">
        <f t="shared" si="8"/>
        <v>-0.54684574164715993</v>
      </c>
      <c r="M85" s="65">
        <f t="shared" si="8"/>
        <v>0.25927046497841355</v>
      </c>
      <c r="N85" s="34">
        <f t="shared" si="4"/>
        <v>0.24017373264938729</v>
      </c>
    </row>
    <row r="86" spans="1:17" x14ac:dyDescent="0.2">
      <c r="A86" s="13">
        <v>1410103</v>
      </c>
      <c r="B86" s="13">
        <v>7</v>
      </c>
      <c r="C86" s="14" t="s">
        <v>19</v>
      </c>
      <c r="D86" s="65">
        <f t="shared" ref="D86:M86" si="9">(D15-D$9)/D$73</f>
        <v>0.72720871081317617</v>
      </c>
      <c r="E86" s="65">
        <f t="shared" si="9"/>
        <v>-1.3957109539165438</v>
      </c>
      <c r="F86" s="65">
        <f t="shared" si="9"/>
        <v>1.1550444286528077</v>
      </c>
      <c r="G86" s="26">
        <f t="shared" si="9"/>
        <v>-2.0865007562655302</v>
      </c>
      <c r="H86" s="65">
        <f t="shared" si="9"/>
        <v>-1.7951324134278632</v>
      </c>
      <c r="I86" s="65">
        <f t="shared" si="9"/>
        <v>0.39171196521291179</v>
      </c>
      <c r="J86" s="65">
        <f t="shared" si="9"/>
        <v>0.41995484314755765</v>
      </c>
      <c r="K86" s="65">
        <f t="shared" si="9"/>
        <v>-0.53075040825877873</v>
      </c>
      <c r="L86" s="65">
        <f t="shared" si="9"/>
        <v>-0.20822097760562039</v>
      </c>
      <c r="M86" s="65">
        <f t="shared" si="9"/>
        <v>0.44868169235799943</v>
      </c>
      <c r="N86" s="34">
        <f t="shared" si="4"/>
        <v>0.12351853784239411</v>
      </c>
    </row>
    <row r="87" spans="1:17" x14ac:dyDescent="0.2">
      <c r="A87" s="13">
        <v>1410104</v>
      </c>
      <c r="B87" s="13">
        <v>8</v>
      </c>
      <c r="C87" s="14" t="s">
        <v>20</v>
      </c>
      <c r="D87" s="65">
        <f t="shared" ref="D87:M87" si="10">(D16-D$9)/D$73</f>
        <v>-2.0891843471666256</v>
      </c>
      <c r="E87" s="65">
        <f t="shared" si="10"/>
        <v>-2.0001527056126855</v>
      </c>
      <c r="F87" s="65">
        <f t="shared" si="10"/>
        <v>1.6683975080540554</v>
      </c>
      <c r="G87" s="26">
        <f t="shared" si="10"/>
        <v>-2.2512245001812317</v>
      </c>
      <c r="H87" s="65">
        <f t="shared" si="10"/>
        <v>-2.7662696206921158</v>
      </c>
      <c r="I87" s="65">
        <f t="shared" si="10"/>
        <v>0.19351941063676212</v>
      </c>
      <c r="J87" s="65">
        <f t="shared" si="10"/>
        <v>0.51020696071777427</v>
      </c>
      <c r="K87" s="65">
        <f t="shared" si="10"/>
        <v>-0.55664067207627965</v>
      </c>
      <c r="L87" s="65">
        <f t="shared" si="10"/>
        <v>-0.40272967482891464</v>
      </c>
      <c r="M87" s="65">
        <f t="shared" si="10"/>
        <v>0.75436672522973891</v>
      </c>
      <c r="N87" s="34">
        <f t="shared" si="4"/>
        <v>-0.47715193956397617</v>
      </c>
    </row>
    <row r="88" spans="1:17" x14ac:dyDescent="0.2">
      <c r="A88" s="13">
        <v>1410105</v>
      </c>
      <c r="B88" s="13">
        <v>9</v>
      </c>
      <c r="C88" s="14" t="s">
        <v>21</v>
      </c>
      <c r="D88" s="65">
        <f t="shared" ref="D88:M88" si="11">(D17-D$9)/D$73</f>
        <v>0.96139456683775593</v>
      </c>
      <c r="E88" s="65">
        <f t="shared" si="11"/>
        <v>-1.1759139532997658</v>
      </c>
      <c r="F88" s="65">
        <f t="shared" si="11"/>
        <v>0.89836788895218367</v>
      </c>
      <c r="G88" s="26">
        <f t="shared" si="11"/>
        <v>-2.3610403294583646</v>
      </c>
      <c r="H88" s="65">
        <f t="shared" si="11"/>
        <v>-1.7068472127674752</v>
      </c>
      <c r="I88" s="65">
        <f t="shared" si="11"/>
        <v>1.3786593830724512</v>
      </c>
      <c r="J88" s="65">
        <f t="shared" si="11"/>
        <v>0.48704071280118755</v>
      </c>
      <c r="K88" s="65">
        <f t="shared" si="11"/>
        <v>0.11650618717875864</v>
      </c>
      <c r="L88" s="65">
        <f t="shared" si="11"/>
        <v>-2.1482069815363345</v>
      </c>
      <c r="M88" s="65">
        <f t="shared" si="11"/>
        <v>-1.3625490393546247</v>
      </c>
      <c r="N88" s="34">
        <f t="shared" si="4"/>
        <v>0.95140206415052853</v>
      </c>
    </row>
    <row r="89" spans="1:17" x14ac:dyDescent="0.2">
      <c r="A89" s="13">
        <v>1410106</v>
      </c>
      <c r="B89" s="13">
        <v>10</v>
      </c>
      <c r="C89" s="14" t="s">
        <v>22</v>
      </c>
      <c r="D89" s="65">
        <f t="shared" ref="D89:M89" si="12">(D18-D$9)/D$73</f>
        <v>1.8981379909360574</v>
      </c>
      <c r="E89" s="65">
        <f t="shared" si="12"/>
        <v>-2.1759903061061086</v>
      </c>
      <c r="F89" s="65">
        <f t="shared" si="12"/>
        <v>0.51335307940124786</v>
      </c>
      <c r="G89" s="26">
        <f t="shared" si="12"/>
        <v>-1.1530662074098985</v>
      </c>
      <c r="H89" s="65">
        <f t="shared" si="12"/>
        <v>-0.26485560198115965</v>
      </c>
      <c r="I89" s="65">
        <f t="shared" si="12"/>
        <v>1.7585965953792984</v>
      </c>
      <c r="J89" s="65">
        <f t="shared" si="12"/>
        <v>0.55292103022434202</v>
      </c>
      <c r="K89" s="65">
        <f t="shared" si="12"/>
        <v>-0.91910436552130026</v>
      </c>
      <c r="L89" s="65">
        <f t="shared" si="12"/>
        <v>-0.55047949594847712</v>
      </c>
      <c r="M89" s="65">
        <f t="shared" si="12"/>
        <v>-0.82429378733108238</v>
      </c>
      <c r="N89" s="34">
        <f t="shared" si="4"/>
        <v>1.1846209408518709</v>
      </c>
    </row>
    <row r="90" spans="1:17" x14ac:dyDescent="0.2">
      <c r="A90" s="13">
        <v>1410107</v>
      </c>
      <c r="B90" s="13">
        <v>11</v>
      </c>
      <c r="C90" s="14" t="s">
        <v>23</v>
      </c>
      <c r="D90" s="65">
        <f t="shared" ref="D90:M90" si="13">(D19-D$9)/D$73</f>
        <v>0.65941806827973948</v>
      </c>
      <c r="E90" s="65">
        <f t="shared" si="13"/>
        <v>-0.54949250154194651</v>
      </c>
      <c r="F90" s="65">
        <f t="shared" si="13"/>
        <v>0.8341987540270277</v>
      </c>
      <c r="G90" s="26">
        <f t="shared" si="13"/>
        <v>-1.8119611830726983</v>
      </c>
      <c r="H90" s="65">
        <f t="shared" si="13"/>
        <v>-0.94170880704412552</v>
      </c>
      <c r="I90" s="65">
        <f t="shared" si="13"/>
        <v>0.10820617284027004</v>
      </c>
      <c r="J90" s="65">
        <f t="shared" si="13"/>
        <v>-3.388292240763463E-2</v>
      </c>
      <c r="K90" s="65">
        <f t="shared" si="13"/>
        <v>0.37540882535377224</v>
      </c>
      <c r="L90" s="65">
        <f t="shared" si="13"/>
        <v>-0.12834694437857114</v>
      </c>
      <c r="M90" s="65">
        <f t="shared" si="13"/>
        <v>-4.4266791980092902E-2</v>
      </c>
      <c r="N90" s="34">
        <f t="shared" si="4"/>
        <v>6.2546224010239557E-2</v>
      </c>
      <c r="Q90" s="9" t="s">
        <v>75</v>
      </c>
    </row>
    <row r="91" spans="1:17" x14ac:dyDescent="0.2">
      <c r="A91" s="13">
        <v>1410108</v>
      </c>
      <c r="B91" s="13">
        <v>12</v>
      </c>
      <c r="C91" s="14" t="s">
        <v>24</v>
      </c>
      <c r="D91" s="65">
        <f t="shared" ref="D91:M91" si="14">(D20-D$9)/D$73</f>
        <v>-0.89360392430430746</v>
      </c>
      <c r="E91" s="65">
        <f t="shared" si="14"/>
        <v>-2.4507365568770818</v>
      </c>
      <c r="F91" s="65">
        <f t="shared" si="14"/>
        <v>0.89836788895218367</v>
      </c>
      <c r="G91" s="26">
        <f t="shared" si="14"/>
        <v>-3.6239223661453965</v>
      </c>
      <c r="H91" s="65">
        <f t="shared" si="14"/>
        <v>-2.3248436173901825</v>
      </c>
      <c r="I91" s="65">
        <f t="shared" si="14"/>
        <v>5.6138713735526501E-2</v>
      </c>
      <c r="J91" s="65">
        <f t="shared" si="14"/>
        <v>0.96059495489455249</v>
      </c>
      <c r="K91" s="65">
        <f t="shared" si="14"/>
        <v>-1.281568058966321</v>
      </c>
      <c r="L91" s="65">
        <f t="shared" si="14"/>
        <v>0.25566546772846782</v>
      </c>
      <c r="M91" s="65">
        <f t="shared" si="14"/>
        <v>0.90561536585631364</v>
      </c>
      <c r="N91" s="34">
        <f t="shared" si="4"/>
        <v>-0.23845572198373377</v>
      </c>
    </row>
    <row r="92" spans="1:17" x14ac:dyDescent="0.2">
      <c r="A92" s="13">
        <v>1410109</v>
      </c>
      <c r="B92" s="13">
        <v>13</v>
      </c>
      <c r="C92" s="14" t="s">
        <v>25</v>
      </c>
      <c r="D92" s="65">
        <f t="shared" ref="D92:M92" si="15">(D21-D$9)/D$73</f>
        <v>-0.21569749896999327</v>
      </c>
      <c r="E92" s="65">
        <f t="shared" si="15"/>
        <v>-0.42860415120271889</v>
      </c>
      <c r="F92" s="65">
        <f t="shared" si="15"/>
        <v>0.38501480955093587</v>
      </c>
      <c r="G92" s="26">
        <f t="shared" si="15"/>
        <v>-3.5141065368682631</v>
      </c>
      <c r="H92" s="65">
        <f t="shared" si="15"/>
        <v>-2.1188448158492812</v>
      </c>
      <c r="I92" s="65">
        <f t="shared" si="15"/>
        <v>0.62119521992259707</v>
      </c>
      <c r="J92" s="65">
        <f t="shared" si="15"/>
        <v>0.55924603790889471</v>
      </c>
      <c r="K92" s="65">
        <f t="shared" si="15"/>
        <v>6.4725659543754546E-2</v>
      </c>
      <c r="L92" s="65">
        <f t="shared" si="15"/>
        <v>-0.27493122166563622</v>
      </c>
      <c r="M92" s="65">
        <f t="shared" si="15"/>
        <v>0.10802182435183563</v>
      </c>
      <c r="N92" s="34">
        <f t="shared" si="4"/>
        <v>0.23990452298441337</v>
      </c>
    </row>
    <row r="93" spans="1:17" x14ac:dyDescent="0.2">
      <c r="A93" s="13">
        <v>1410110</v>
      </c>
      <c r="B93" s="13">
        <v>14</v>
      </c>
      <c r="C93" s="14" t="s">
        <v>26</v>
      </c>
      <c r="D93" s="65">
        <f t="shared" ref="D93:M93" si="16">(D22-D$9)/D$73</f>
        <v>-0.20337192760028661</v>
      </c>
      <c r="E93" s="65">
        <f t="shared" si="16"/>
        <v>1.4286805040090618</v>
      </c>
      <c r="F93" s="65">
        <f t="shared" si="16"/>
        <v>3.9143172304345146</v>
      </c>
      <c r="G93" s="26">
        <f t="shared" si="16"/>
        <v>-0.49417123174709865</v>
      </c>
      <c r="H93" s="65">
        <f t="shared" si="16"/>
        <v>-1.4714200110064448</v>
      </c>
      <c r="I93" s="65">
        <f t="shared" si="16"/>
        <v>3.1094597895058533</v>
      </c>
      <c r="J93" s="65">
        <f t="shared" si="16"/>
        <v>-3.3575988306443474</v>
      </c>
      <c r="K93" s="65">
        <f t="shared" si="16"/>
        <v>3.8317590449902159</v>
      </c>
      <c r="L93" s="65">
        <f t="shared" si="16"/>
        <v>-1.1240641843411727</v>
      </c>
      <c r="M93" s="65">
        <f t="shared" si="16"/>
        <v>2.101180479998999</v>
      </c>
      <c r="N93" s="34">
        <f t="shared" si="4"/>
        <v>-0.10202951697760509</v>
      </c>
    </row>
    <row r="94" spans="1:17" x14ac:dyDescent="0.2">
      <c r="A94" s="13">
        <v>1410111</v>
      </c>
      <c r="B94" s="13">
        <v>15</v>
      </c>
      <c r="C94" s="14" t="s">
        <v>27</v>
      </c>
      <c r="D94" s="65">
        <f t="shared" ref="D94:M94" si="17">(D23-D$9)/D$73</f>
        <v>2.0953471328514994</v>
      </c>
      <c r="E94" s="65">
        <f t="shared" si="17"/>
        <v>-0.70335040197369214</v>
      </c>
      <c r="F94" s="65">
        <f t="shared" si="17"/>
        <v>3.7859789605842029</v>
      </c>
      <c r="G94" s="26">
        <f t="shared" si="17"/>
        <v>-1.2628820366870317</v>
      </c>
      <c r="H94" s="65">
        <f t="shared" si="17"/>
        <v>-1.9128460143083783</v>
      </c>
      <c r="I94" s="65">
        <f t="shared" si="17"/>
        <v>3.3674107451622248</v>
      </c>
      <c r="J94" s="65">
        <f t="shared" si="17"/>
        <v>-1.9620757974692855</v>
      </c>
      <c r="K94" s="65">
        <f t="shared" si="17"/>
        <v>0.55664067207628309</v>
      </c>
      <c r="L94" s="65">
        <f t="shared" si="17"/>
        <v>-1.7151320302213338</v>
      </c>
      <c r="M94" s="65">
        <f t="shared" si="17"/>
        <v>2.4298806273935862</v>
      </c>
      <c r="N94" s="34">
        <f t="shared" si="4"/>
        <v>0.50238097683508443</v>
      </c>
    </row>
    <row r="95" spans="1:17" x14ac:dyDescent="0.2">
      <c r="A95" s="13">
        <v>1410112</v>
      </c>
      <c r="B95" s="13">
        <v>16</v>
      </c>
      <c r="C95" s="14" t="s">
        <v>28</v>
      </c>
      <c r="D95" s="65">
        <f t="shared" ref="D95:M95" si="18">(D24-D$9)/D$73</f>
        <v>-0.332790426982292</v>
      </c>
      <c r="E95" s="65">
        <f t="shared" si="18"/>
        <v>-1.84629480518094</v>
      </c>
      <c r="F95" s="65">
        <f t="shared" si="18"/>
        <v>3.5934715558087347</v>
      </c>
      <c r="G95" s="26">
        <f t="shared" si="18"/>
        <v>-0.82361871957849853</v>
      </c>
      <c r="H95" s="65">
        <f t="shared" si="18"/>
        <v>-0.8534236063837376</v>
      </c>
      <c r="I95" s="65">
        <f t="shared" si="18"/>
        <v>2.9722381671732299</v>
      </c>
      <c r="J95" s="65">
        <f t="shared" si="18"/>
        <v>-2.124741758485341</v>
      </c>
      <c r="K95" s="65">
        <f t="shared" si="18"/>
        <v>-0.42718935298877403</v>
      </c>
      <c r="L95" s="65">
        <f t="shared" si="18"/>
        <v>0.21288315293561108</v>
      </c>
      <c r="M95" s="65">
        <f t="shared" si="18"/>
        <v>3.6868495244872084</v>
      </c>
      <c r="N95" s="34">
        <f t="shared" si="4"/>
        <v>-0.27645162142916802</v>
      </c>
    </row>
    <row r="96" spans="1:17" x14ac:dyDescent="0.2">
      <c r="A96" s="13">
        <v>1410113</v>
      </c>
      <c r="B96" s="13">
        <v>17</v>
      </c>
      <c r="C96" s="14" t="s">
        <v>29</v>
      </c>
      <c r="D96" s="65">
        <f t="shared" ref="D96:M96" si="19">(D25-D$9)/D$73</f>
        <v>1.6701149205963397</v>
      </c>
      <c r="E96" s="65">
        <f t="shared" si="19"/>
        <v>-6.5939100185034127E-2</v>
      </c>
      <c r="F96" s="65">
        <f t="shared" si="19"/>
        <v>4.235162905060295</v>
      </c>
      <c r="G96" s="26">
        <f t="shared" si="19"/>
        <v>-2.306132414819797</v>
      </c>
      <c r="H96" s="65">
        <f t="shared" si="19"/>
        <v>-2.6485560198116009</v>
      </c>
      <c r="I96" s="65">
        <f t="shared" si="19"/>
        <v>3.589989493682185</v>
      </c>
      <c r="J96" s="65">
        <f t="shared" si="19"/>
        <v>-2.7789056464102724</v>
      </c>
      <c r="K96" s="65">
        <f t="shared" si="19"/>
        <v>2.2653980840313768</v>
      </c>
      <c r="L96" s="65">
        <f t="shared" si="19"/>
        <v>-0.71125598343124918</v>
      </c>
      <c r="M96" s="65">
        <f t="shared" si="19"/>
        <v>1.6297549711282442</v>
      </c>
      <c r="N96" s="34">
        <f t="shared" si="4"/>
        <v>0.52020990386910582</v>
      </c>
    </row>
    <row r="97" spans="1:14" x14ac:dyDescent="0.2">
      <c r="A97" s="13">
        <v>1410114</v>
      </c>
      <c r="B97" s="13">
        <v>18</v>
      </c>
      <c r="C97" s="14" t="s">
        <v>30</v>
      </c>
      <c r="D97" s="65">
        <f t="shared" ref="D97:M97" si="20">(D26-D$9)/D$73</f>
        <v>-1.3866267790928979</v>
      </c>
      <c r="E97" s="65">
        <f t="shared" si="20"/>
        <v>-1.3737312538548663</v>
      </c>
      <c r="F97" s="65">
        <f t="shared" si="20"/>
        <v>4.1709937701351389</v>
      </c>
      <c r="G97" s="26">
        <f t="shared" si="20"/>
        <v>-4.4475410857238948</v>
      </c>
      <c r="H97" s="65">
        <f t="shared" si="20"/>
        <v>-4.1494044310381746</v>
      </c>
      <c r="I97" s="65">
        <f t="shared" si="20"/>
        <v>1.7404468237918882</v>
      </c>
      <c r="J97" s="65">
        <f t="shared" si="20"/>
        <v>-0.80808313068878668</v>
      </c>
      <c r="K97" s="65">
        <f t="shared" si="20"/>
        <v>0.24595750626626542</v>
      </c>
      <c r="L97" s="65">
        <f t="shared" si="20"/>
        <v>1.4845600355925224</v>
      </c>
      <c r="M97" s="65">
        <f t="shared" si="20"/>
        <v>3.2213925718384875</v>
      </c>
      <c r="N97" s="34">
        <f t="shared" si="4"/>
        <v>-0.69440564833170881</v>
      </c>
    </row>
    <row r="98" spans="1:14" x14ac:dyDescent="0.2">
      <c r="A98" s="13">
        <v>1410115</v>
      </c>
      <c r="B98" s="13">
        <v>19</v>
      </c>
      <c r="C98" s="14" t="s">
        <v>31</v>
      </c>
      <c r="D98" s="65">
        <f t="shared" ref="D98:M98" si="21">(D27-D$9)/D$73</f>
        <v>0</v>
      </c>
      <c r="E98" s="65">
        <f t="shared" si="21"/>
        <v>-0.59345190166530326</v>
      </c>
      <c r="F98" s="65">
        <f t="shared" si="21"/>
        <v>3.3367950161081108</v>
      </c>
      <c r="G98" s="26">
        <f t="shared" si="21"/>
        <v>-1.6472374391569971</v>
      </c>
      <c r="H98" s="65">
        <f t="shared" si="21"/>
        <v>-2.2071300165096672</v>
      </c>
      <c r="I98" s="65">
        <f t="shared" si="21"/>
        <v>3.96916782985214</v>
      </c>
      <c r="J98" s="65">
        <f t="shared" si="21"/>
        <v>-2.4788803310525926</v>
      </c>
      <c r="K98" s="65">
        <f t="shared" si="21"/>
        <v>1.009720288882558</v>
      </c>
      <c r="L98" s="65">
        <f t="shared" si="21"/>
        <v>-1.533581437959338</v>
      </c>
      <c r="M98" s="65">
        <f t="shared" si="21"/>
        <v>0.26202866141435249</v>
      </c>
      <c r="N98" s="34">
        <f t="shared" si="4"/>
        <v>0.82974984838928567</v>
      </c>
    </row>
    <row r="99" spans="1:14" x14ac:dyDescent="0.2">
      <c r="A99" s="13">
        <v>1410116</v>
      </c>
      <c r="B99" s="13">
        <v>20</v>
      </c>
      <c r="C99" s="14" t="s">
        <v>32</v>
      </c>
      <c r="D99" s="65">
        <f t="shared" ref="D99:M99" si="22">(D28-D$9)/D$73</f>
        <v>0.91825506704374438</v>
      </c>
      <c r="E99" s="65">
        <f t="shared" si="22"/>
        <v>0.70335040197369214</v>
      </c>
      <c r="F99" s="65">
        <f t="shared" si="22"/>
        <v>0.77002961910187173</v>
      </c>
      <c r="G99" s="26">
        <f t="shared" si="22"/>
        <v>-1.4825136952412983</v>
      </c>
      <c r="H99" s="65">
        <f t="shared" si="22"/>
        <v>-1.2359928092454144</v>
      </c>
      <c r="I99" s="65">
        <f t="shared" si="22"/>
        <v>0.81640576245808116</v>
      </c>
      <c r="J99" s="65">
        <f t="shared" si="22"/>
        <v>-0.3537372685862698</v>
      </c>
      <c r="K99" s="65">
        <f t="shared" si="22"/>
        <v>1.3980742461450784</v>
      </c>
      <c r="L99" s="65">
        <f t="shared" si="22"/>
        <v>0.45483634028175274</v>
      </c>
      <c r="M99" s="65">
        <f t="shared" si="22"/>
        <v>0.24830550373717358</v>
      </c>
      <c r="N99" s="34">
        <f t="shared" si="4"/>
        <v>0.28457591209423172</v>
      </c>
    </row>
    <row r="100" spans="1:14" x14ac:dyDescent="0.2">
      <c r="A100" s="13">
        <v>1410117</v>
      </c>
      <c r="B100" s="13">
        <v>21</v>
      </c>
      <c r="C100" s="14" t="s">
        <v>33</v>
      </c>
      <c r="D100" s="65">
        <f t="shared" ref="D100:M100" si="23">(D29-D$9)/D$73</f>
        <v>-6.1627856848562772E-3</v>
      </c>
      <c r="E100" s="65">
        <f t="shared" si="23"/>
        <v>-2.4837061069695978</v>
      </c>
      <c r="F100" s="65">
        <f t="shared" si="23"/>
        <v>1.5400592382037435</v>
      </c>
      <c r="G100" s="26">
        <f t="shared" si="23"/>
        <v>-3.07484321975973</v>
      </c>
      <c r="H100" s="65">
        <f t="shared" si="23"/>
        <v>-2.1482732160694087</v>
      </c>
      <c r="I100" s="65">
        <f t="shared" si="23"/>
        <v>-0.37834026003358584</v>
      </c>
      <c r="J100" s="65">
        <f t="shared" si="23"/>
        <v>0.74471662709852338</v>
      </c>
      <c r="K100" s="65">
        <f t="shared" si="23"/>
        <v>-1.0226654207913062</v>
      </c>
      <c r="L100" s="65">
        <f t="shared" si="23"/>
        <v>0.5594610395988987</v>
      </c>
      <c r="M100" s="65">
        <f t="shared" si="23"/>
        <v>1.5363380229863883</v>
      </c>
      <c r="N100" s="34">
        <f t="shared" si="4"/>
        <v>-0.50182655621903638</v>
      </c>
    </row>
    <row r="101" spans="1:14" x14ac:dyDescent="0.2">
      <c r="A101" s="13">
        <v>1410118</v>
      </c>
      <c r="B101" s="13">
        <v>22</v>
      </c>
      <c r="C101" s="14" t="s">
        <v>34</v>
      </c>
      <c r="D101" s="65">
        <f t="shared" ref="D101:M101" si="24">(D30-D$9)/D$73</f>
        <v>0.73953428218288875</v>
      </c>
      <c r="E101" s="65">
        <f t="shared" si="24"/>
        <v>-2.0880715058593973</v>
      </c>
      <c r="F101" s="65">
        <f t="shared" si="24"/>
        <v>0.51335307940124786</v>
      </c>
      <c r="G101" s="26">
        <f t="shared" si="24"/>
        <v>-2.6355799026511968</v>
      </c>
      <c r="H101" s="65">
        <f t="shared" si="24"/>
        <v>-0.47085440352206276</v>
      </c>
      <c r="I101" s="65">
        <f t="shared" si="24"/>
        <v>-3.8309954011437469E-2</v>
      </c>
      <c r="J101" s="65">
        <f t="shared" si="24"/>
        <v>0.85650979688744078</v>
      </c>
      <c r="K101" s="65">
        <f t="shared" si="24"/>
        <v>-0.97088489315630322</v>
      </c>
      <c r="L101" s="65">
        <f t="shared" si="24"/>
        <v>-0.71269577287139341</v>
      </c>
      <c r="M101" s="65">
        <f t="shared" si="24"/>
        <v>2.0870277671391726</v>
      </c>
      <c r="N101" s="34">
        <f t="shared" si="4"/>
        <v>-0.24465823111198487</v>
      </c>
    </row>
    <row r="102" spans="1:14" x14ac:dyDescent="0.2">
      <c r="A102" s="13">
        <v>1410119</v>
      </c>
      <c r="B102" s="13">
        <v>23</v>
      </c>
      <c r="C102" s="14" t="s">
        <v>35</v>
      </c>
      <c r="D102" s="65">
        <f t="shared" ref="D102:M102" si="25">(D31-D$9)/D$73</f>
        <v>1.2387199226563237</v>
      </c>
      <c r="E102" s="65">
        <f t="shared" si="25"/>
        <v>-1.1539342532380885</v>
      </c>
      <c r="F102" s="65">
        <f t="shared" si="25"/>
        <v>2.0534123176049914</v>
      </c>
      <c r="G102" s="26">
        <f t="shared" si="25"/>
        <v>-2.1963165855426636</v>
      </c>
      <c r="H102" s="65">
        <f t="shared" si="25"/>
        <v>-1.1771360088051559</v>
      </c>
      <c r="I102" s="65">
        <f t="shared" si="25"/>
        <v>1.571286742598571</v>
      </c>
      <c r="J102" s="65">
        <f t="shared" si="25"/>
        <v>-0.49517437181862878</v>
      </c>
      <c r="K102" s="65">
        <f t="shared" si="25"/>
        <v>0.19417697863126132</v>
      </c>
      <c r="L102" s="65">
        <f t="shared" si="25"/>
        <v>-0.48363212908463737</v>
      </c>
      <c r="M102" s="65">
        <f t="shared" si="25"/>
        <v>-0.4862790749233184</v>
      </c>
      <c r="N102" s="34">
        <f t="shared" si="4"/>
        <v>0.63196111288924728</v>
      </c>
    </row>
    <row r="103" spans="1:14" x14ac:dyDescent="0.2">
      <c r="A103" s="13">
        <v>1410120</v>
      </c>
      <c r="B103" s="13">
        <v>24</v>
      </c>
      <c r="C103" s="14" t="s">
        <v>36</v>
      </c>
      <c r="D103" s="65">
        <f t="shared" ref="D103:M103" si="26">(D32-D$9)/D$73</f>
        <v>1.6084870637477653</v>
      </c>
      <c r="E103" s="65">
        <f t="shared" si="26"/>
        <v>-0.93413725262130864</v>
      </c>
      <c r="F103" s="65">
        <f t="shared" si="26"/>
        <v>0.44918394447609183</v>
      </c>
      <c r="G103" s="26">
        <f t="shared" si="26"/>
        <v>-1.9217770123498317</v>
      </c>
      <c r="H103" s="65">
        <f t="shared" si="26"/>
        <v>-1.0005656074843821</v>
      </c>
      <c r="I103" s="65">
        <f t="shared" si="26"/>
        <v>0.77349885329862544</v>
      </c>
      <c r="J103" s="65">
        <f t="shared" si="26"/>
        <v>1.0543479165192069</v>
      </c>
      <c r="K103" s="65">
        <f t="shared" si="26"/>
        <v>-0.16828671481375815</v>
      </c>
      <c r="L103" s="65">
        <f t="shared" si="26"/>
        <v>1.380758073098314</v>
      </c>
      <c r="M103" s="65">
        <f t="shared" si="26"/>
        <v>0.75258067999662837</v>
      </c>
      <c r="N103" s="34">
        <f t="shared" si="4"/>
        <v>0.5133902579125611</v>
      </c>
    </row>
    <row r="104" spans="1:14" x14ac:dyDescent="0.2">
      <c r="A104" s="13">
        <v>1410121</v>
      </c>
      <c r="B104" s="13">
        <v>25</v>
      </c>
      <c r="C104" s="14" t="s">
        <v>37</v>
      </c>
      <c r="D104" s="65">
        <f t="shared" ref="D104:M104" si="27">(D33-D$9)/D$73</f>
        <v>0.48686006910374602</v>
      </c>
      <c r="E104" s="65">
        <f t="shared" si="27"/>
        <v>-1.0000763528063428</v>
      </c>
      <c r="F104" s="65">
        <f t="shared" si="27"/>
        <v>0.3208456746257799</v>
      </c>
      <c r="G104" s="26">
        <f t="shared" si="27"/>
        <v>-2.8552115612054636</v>
      </c>
      <c r="H104" s="65">
        <f t="shared" si="27"/>
        <v>-2.177701616289538</v>
      </c>
      <c r="I104" s="65">
        <f t="shared" si="27"/>
        <v>0.18101643727061259</v>
      </c>
      <c r="J104" s="65">
        <f t="shared" si="27"/>
        <v>1.2498224938278724</v>
      </c>
      <c r="K104" s="65">
        <f t="shared" si="27"/>
        <v>-0.16828671481375815</v>
      </c>
      <c r="L104" s="65">
        <f t="shared" si="27"/>
        <v>1.8172199576677508</v>
      </c>
      <c r="M104" s="65">
        <f t="shared" si="27"/>
        <v>1.34337731330809</v>
      </c>
      <c r="N104" s="34">
        <f t="shared" si="4"/>
        <v>3.2148929223791756E-2</v>
      </c>
    </row>
    <row r="105" spans="1:14" x14ac:dyDescent="0.2">
      <c r="A105" s="13">
        <v>1410122</v>
      </c>
      <c r="B105" s="13">
        <v>26</v>
      </c>
      <c r="C105" s="14" t="s">
        <v>38</v>
      </c>
      <c r="D105" s="65">
        <f t="shared" ref="D105:M105" si="28">(D34-D$9)/D$73</f>
        <v>0.44988335499459658</v>
      </c>
      <c r="E105" s="65">
        <f t="shared" si="28"/>
        <v>-2.022132405674363</v>
      </c>
      <c r="F105" s="65">
        <f t="shared" si="28"/>
        <v>0.89836788895218367</v>
      </c>
      <c r="G105" s="26">
        <f t="shared" si="28"/>
        <v>-1.976684926988397</v>
      </c>
      <c r="H105" s="65">
        <f t="shared" si="28"/>
        <v>-0.3237124024214183</v>
      </c>
      <c r="I105" s="65">
        <f t="shared" si="28"/>
        <v>2.0083484383380212</v>
      </c>
      <c r="J105" s="65">
        <f t="shared" si="28"/>
        <v>0.50964716452613856</v>
      </c>
      <c r="K105" s="65">
        <f t="shared" si="28"/>
        <v>-0.38835395726252037</v>
      </c>
      <c r="L105" s="65">
        <f t="shared" si="28"/>
        <v>0.52888265434631188</v>
      </c>
      <c r="M105" s="65">
        <f t="shared" si="28"/>
        <v>-8.0801590672552784E-2</v>
      </c>
      <c r="N105" s="34">
        <f t="shared" si="4"/>
        <v>0.8735924825026109</v>
      </c>
    </row>
    <row r="106" spans="1:14" x14ac:dyDescent="0.2">
      <c r="A106" s="13">
        <v>1410123</v>
      </c>
      <c r="B106" s="13">
        <v>27</v>
      </c>
      <c r="C106" s="14" t="s">
        <v>39</v>
      </c>
      <c r="D106" s="65">
        <f t="shared" ref="D106:M106" si="29">(D35-D$9)/D$73</f>
        <v>0.89360392430431335</v>
      </c>
      <c r="E106" s="65">
        <f t="shared" si="29"/>
        <v>0.142868050400905</v>
      </c>
      <c r="F106" s="65">
        <f t="shared" si="29"/>
        <v>0.64169134925155979</v>
      </c>
      <c r="G106" s="26">
        <f t="shared" si="29"/>
        <v>-2.5806719880126314</v>
      </c>
      <c r="H106" s="65">
        <f t="shared" si="29"/>
        <v>-2.0305596151888934</v>
      </c>
      <c r="I106" s="65">
        <f t="shared" si="29"/>
        <v>-0.24008979059304275</v>
      </c>
      <c r="J106" s="65">
        <f t="shared" si="29"/>
        <v>0.5023248581509715</v>
      </c>
      <c r="K106" s="65">
        <f t="shared" si="29"/>
        <v>0.59547606780253448</v>
      </c>
      <c r="L106" s="65">
        <f t="shared" si="29"/>
        <v>1.4899763863435398</v>
      </c>
      <c r="M106" s="65">
        <f t="shared" si="29"/>
        <v>-0.24220129851008862</v>
      </c>
      <c r="N106" s="34">
        <f t="shared" si="4"/>
        <v>9.7624525907937354E-2</v>
      </c>
    </row>
    <row r="107" spans="1:14" x14ac:dyDescent="0.2">
      <c r="A107" s="13">
        <v>1410124</v>
      </c>
      <c r="B107" s="13">
        <v>28</v>
      </c>
      <c r="C107" s="14" t="s">
        <v>40</v>
      </c>
      <c r="D107" s="65">
        <f t="shared" ref="D107:M107" si="30">(D36-D$9)/D$73</f>
        <v>3.1060439851680997</v>
      </c>
      <c r="E107" s="65">
        <f t="shared" si="30"/>
        <v>0.49454325138775107</v>
      </c>
      <c r="F107" s="65">
        <f t="shared" si="30"/>
        <v>1.7967357779043673</v>
      </c>
      <c r="G107" s="26">
        <f t="shared" si="30"/>
        <v>-0.93343454885563182</v>
      </c>
      <c r="H107" s="65">
        <f t="shared" si="30"/>
        <v>-0.17657040132077381</v>
      </c>
      <c r="I107" s="65">
        <f t="shared" si="30"/>
        <v>1.5790920717638919</v>
      </c>
      <c r="J107" s="65">
        <f t="shared" si="30"/>
        <v>-0.97183866442987044</v>
      </c>
      <c r="K107" s="65">
        <f t="shared" si="30"/>
        <v>1.6569768843200943</v>
      </c>
      <c r="L107" s="65">
        <f t="shared" si="30"/>
        <v>0.54581732061848542</v>
      </c>
      <c r="M107" s="65">
        <f t="shared" si="30"/>
        <v>-0.37235651885197069</v>
      </c>
      <c r="N107" s="34">
        <f t="shared" si="4"/>
        <v>0.84656535279624845</v>
      </c>
    </row>
    <row r="108" spans="1:14" x14ac:dyDescent="0.2">
      <c r="A108" s="13">
        <v>1410125</v>
      </c>
      <c r="B108" s="13">
        <v>29</v>
      </c>
      <c r="C108" s="14" t="s">
        <v>41</v>
      </c>
      <c r="D108" s="65">
        <f t="shared" ref="D108:M108" si="31">(D37-D$9)/D$73</f>
        <v>-0.11709292801227517</v>
      </c>
      <c r="E108" s="65">
        <f t="shared" si="31"/>
        <v>-1.4726399041324165</v>
      </c>
      <c r="F108" s="65">
        <f t="shared" si="31"/>
        <v>1.4117209683534315</v>
      </c>
      <c r="G108" s="26">
        <f t="shared" si="31"/>
        <v>-1.5374216098798639</v>
      </c>
      <c r="H108" s="65">
        <f t="shared" si="31"/>
        <v>-1.5302768114467036</v>
      </c>
      <c r="I108" s="65">
        <f t="shared" si="31"/>
        <v>0.72470143134820375</v>
      </c>
      <c r="J108" s="65">
        <f t="shared" si="31"/>
        <v>-0.13180012544799033</v>
      </c>
      <c r="K108" s="65">
        <f t="shared" si="31"/>
        <v>-0.60842119971128261</v>
      </c>
      <c r="L108" s="65">
        <f t="shared" si="31"/>
        <v>1.1927627090566255</v>
      </c>
      <c r="M108" s="65">
        <f t="shared" si="31"/>
        <v>1.3238212484139213</v>
      </c>
      <c r="N108" s="34">
        <f t="shared" si="4"/>
        <v>-0.15338973199788575</v>
      </c>
    </row>
    <row r="109" spans="1:14" x14ac:dyDescent="0.2">
      <c r="A109" s="13">
        <v>1410126</v>
      </c>
      <c r="B109" s="13">
        <v>30</v>
      </c>
      <c r="C109" s="14" t="s">
        <v>42</v>
      </c>
      <c r="D109" s="65">
        <f t="shared" ref="D109:M109" si="32">(D38-D$9)/D$73</f>
        <v>0.60395299711602712</v>
      </c>
      <c r="E109" s="65">
        <f t="shared" si="32"/>
        <v>-0.75829965212788564</v>
      </c>
      <c r="F109" s="65">
        <f t="shared" si="32"/>
        <v>0.57752221432640383</v>
      </c>
      <c r="G109" s="26">
        <f t="shared" si="32"/>
        <v>-3.07484321975973</v>
      </c>
      <c r="H109" s="65">
        <f t="shared" si="32"/>
        <v>-2.4131288180505703</v>
      </c>
      <c r="I109" s="65">
        <f t="shared" si="32"/>
        <v>9.5670195460282187E-2</v>
      </c>
      <c r="J109" s="65">
        <f t="shared" si="32"/>
        <v>0.57608945566967007</v>
      </c>
      <c r="K109" s="65">
        <f t="shared" si="32"/>
        <v>0.14239645099625953</v>
      </c>
      <c r="L109" s="65">
        <f t="shared" si="32"/>
        <v>1.5615544899392821</v>
      </c>
      <c r="M109" s="65">
        <f t="shared" si="32"/>
        <v>-0.35320740097294134</v>
      </c>
      <c r="N109" s="34">
        <f t="shared" si="4"/>
        <v>0.22816370486391532</v>
      </c>
    </row>
    <row r="110" spans="1:14" x14ac:dyDescent="0.2">
      <c r="A110" s="13">
        <v>1410127</v>
      </c>
      <c r="B110" s="13">
        <v>31</v>
      </c>
      <c r="C110" s="14" t="s">
        <v>43</v>
      </c>
      <c r="D110" s="65">
        <f t="shared" ref="D110:M110" si="33">(D39-D$9)/D$73</f>
        <v>-0.34511599835200452</v>
      </c>
      <c r="E110" s="65">
        <f t="shared" si="33"/>
        <v>-1.8133252550884238</v>
      </c>
      <c r="F110" s="65">
        <f t="shared" si="33"/>
        <v>0.25667653970062393</v>
      </c>
      <c r="G110" s="26">
        <f t="shared" si="33"/>
        <v>-1.9217770123498317</v>
      </c>
      <c r="H110" s="65">
        <f t="shared" si="33"/>
        <v>-1.383134810346059</v>
      </c>
      <c r="I110" s="65">
        <f t="shared" si="33"/>
        <v>0.26646208616781747</v>
      </c>
      <c r="J110" s="65">
        <f t="shared" si="33"/>
        <v>0.30780463881784453</v>
      </c>
      <c r="K110" s="65">
        <f t="shared" si="33"/>
        <v>-0.20712211054000948</v>
      </c>
      <c r="L110" s="65">
        <f t="shared" si="33"/>
        <v>0.54951963632171363</v>
      </c>
      <c r="M110" s="65">
        <f t="shared" si="33"/>
        <v>0.19178508496790025</v>
      </c>
      <c r="N110" s="34">
        <f t="shared" si="4"/>
        <v>3.6963459573360551E-2</v>
      </c>
    </row>
    <row r="111" spans="1:14" x14ac:dyDescent="0.2">
      <c r="A111" s="13">
        <v>1410128</v>
      </c>
      <c r="B111" s="13">
        <v>32</v>
      </c>
      <c r="C111" s="14" t="s">
        <v>44</v>
      </c>
      <c r="D111" s="65">
        <f t="shared" ref="D111:M111" si="34">(D40-D$9)/D$73</f>
        <v>0.83813885314060099</v>
      </c>
      <c r="E111" s="65">
        <f t="shared" si="34"/>
        <v>-1.1429444032072498</v>
      </c>
      <c r="F111" s="65">
        <f t="shared" si="34"/>
        <v>1.0908752937276516</v>
      </c>
      <c r="G111" s="26">
        <f t="shared" si="34"/>
        <v>-2.9650273904825966</v>
      </c>
      <c r="H111" s="65">
        <f t="shared" si="34"/>
        <v>-1.6774188125473479</v>
      </c>
      <c r="I111" s="65">
        <f t="shared" si="34"/>
        <v>0.94793495094025249</v>
      </c>
      <c r="J111" s="65">
        <f t="shared" si="34"/>
        <v>0.29212020665599597</v>
      </c>
      <c r="K111" s="65">
        <f t="shared" si="34"/>
        <v>-0.20712211054000948</v>
      </c>
      <c r="L111" s="65">
        <f t="shared" si="34"/>
        <v>-0.32964322039111699</v>
      </c>
      <c r="M111" s="65">
        <f t="shared" si="34"/>
        <v>-0.3927490859439236</v>
      </c>
      <c r="N111" s="34">
        <f t="shared" si="4"/>
        <v>0.51817512716161007</v>
      </c>
    </row>
    <row r="112" spans="1:14" x14ac:dyDescent="0.2">
      <c r="A112" s="13">
        <v>1410129</v>
      </c>
      <c r="B112" s="13">
        <v>33</v>
      </c>
      <c r="C112" s="14" t="s">
        <v>45</v>
      </c>
      <c r="D112" s="65">
        <f t="shared" ref="D112:M112" si="35">(D41-D$9)/D$73</f>
        <v>1.0908130662197555</v>
      </c>
      <c r="E112" s="65">
        <f t="shared" si="35"/>
        <v>-2.1979700061677394E-2</v>
      </c>
      <c r="F112" s="65">
        <f t="shared" si="35"/>
        <v>1.4758901032785876</v>
      </c>
      <c r="G112" s="26">
        <f t="shared" si="35"/>
        <v>-2.9650273904825966</v>
      </c>
      <c r="H112" s="65">
        <f t="shared" si="35"/>
        <v>-1.4419916107863155</v>
      </c>
      <c r="I112" s="65">
        <f t="shared" si="35"/>
        <v>1.8695538914578991</v>
      </c>
      <c r="J112" s="65">
        <f t="shared" si="35"/>
        <v>-0.41120827975526181</v>
      </c>
      <c r="K112" s="65">
        <f t="shared" si="35"/>
        <v>0.68609199116378994</v>
      </c>
      <c r="L112" s="65">
        <f t="shared" si="35"/>
        <v>-0.27726230933063106</v>
      </c>
      <c r="M112" s="65">
        <f t="shared" si="35"/>
        <v>-0.42134841784117749</v>
      </c>
      <c r="N112" s="34">
        <f t="shared" si="4"/>
        <v>0.78644294779321045</v>
      </c>
    </row>
    <row r="113" spans="1:14" x14ac:dyDescent="0.2">
      <c r="A113" s="13">
        <v>1410130</v>
      </c>
      <c r="B113" s="13">
        <v>34</v>
      </c>
      <c r="C113" s="14" t="s">
        <v>46</v>
      </c>
      <c r="D113" s="65">
        <f t="shared" ref="D113:M113" si="36">(D42-D$9)/D$73</f>
        <v>1.3927895647777777</v>
      </c>
      <c r="E113" s="65">
        <f t="shared" si="36"/>
        <v>-0.89017785249795389</v>
      </c>
      <c r="F113" s="65">
        <f t="shared" si="36"/>
        <v>1.1550444286528077</v>
      </c>
      <c r="G113" s="26">
        <f t="shared" si="36"/>
        <v>-2.4159482440969304</v>
      </c>
      <c r="H113" s="65">
        <f t="shared" si="36"/>
        <v>-2.177701616289538</v>
      </c>
      <c r="I113" s="65">
        <f t="shared" si="36"/>
        <v>6.8631711998741657E-2</v>
      </c>
      <c r="J113" s="65">
        <f t="shared" si="36"/>
        <v>0.95052711996161099</v>
      </c>
      <c r="K113" s="65">
        <f t="shared" si="36"/>
        <v>-0.16828671481375815</v>
      </c>
      <c r="L113" s="65">
        <f t="shared" si="36"/>
        <v>0.30406981747807776</v>
      </c>
      <c r="M113" s="65">
        <f t="shared" si="36"/>
        <v>1.3379513531062397</v>
      </c>
      <c r="N113" s="34">
        <f t="shared" si="4"/>
        <v>-4.1445259761238029E-3</v>
      </c>
    </row>
    <row r="114" spans="1:14" x14ac:dyDescent="0.2">
      <c r="A114" s="13">
        <v>1410131</v>
      </c>
      <c r="B114" s="13">
        <v>35</v>
      </c>
      <c r="C114" s="14" t="s">
        <v>47</v>
      </c>
      <c r="D114" s="65">
        <f t="shared" ref="D114:M114" si="37">(D43-D$9)/D$73</f>
        <v>1.3558128506686224</v>
      </c>
      <c r="E114" s="65">
        <f t="shared" si="37"/>
        <v>-0.48355340135691238</v>
      </c>
      <c r="F114" s="65">
        <f t="shared" si="37"/>
        <v>0.89836788895218367</v>
      </c>
      <c r="G114" s="26">
        <f t="shared" si="37"/>
        <v>-1.976684926988397</v>
      </c>
      <c r="H114" s="65">
        <f t="shared" si="37"/>
        <v>-0.5297112039623193</v>
      </c>
      <c r="I114" s="65">
        <f t="shared" si="37"/>
        <v>0.76803633311408259</v>
      </c>
      <c r="J114" s="65">
        <f t="shared" si="37"/>
        <v>8.8659214865685759E-2</v>
      </c>
      <c r="K114" s="65">
        <f t="shared" si="37"/>
        <v>0.24595750626626542</v>
      </c>
      <c r="L114" s="65">
        <f t="shared" si="37"/>
        <v>1.1718514814735781</v>
      </c>
      <c r="M114" s="65">
        <f t="shared" si="37"/>
        <v>-0.28572202096242805</v>
      </c>
      <c r="N114" s="34">
        <f t="shared" si="4"/>
        <v>0.49119295837304655</v>
      </c>
    </row>
    <row r="115" spans="1:14" x14ac:dyDescent="0.2">
      <c r="A115" s="13">
        <v>1410132</v>
      </c>
      <c r="B115" s="13">
        <v>36</v>
      </c>
      <c r="C115" s="14" t="s">
        <v>48</v>
      </c>
      <c r="D115" s="65">
        <f t="shared" ref="D115:M115" si="38">(D44-D$9)/D$73</f>
        <v>0.7518598535526072</v>
      </c>
      <c r="E115" s="65">
        <f t="shared" si="38"/>
        <v>4.3959400123354787E-2</v>
      </c>
      <c r="F115" s="65">
        <f t="shared" si="38"/>
        <v>1.7967357779043673</v>
      </c>
      <c r="G115" s="26">
        <f t="shared" si="38"/>
        <v>-3.1846590490368634</v>
      </c>
      <c r="H115" s="65">
        <f t="shared" si="38"/>
        <v>-2.9722684222330189</v>
      </c>
      <c r="I115" s="65">
        <f t="shared" si="38"/>
        <v>0.44761438931599656</v>
      </c>
      <c r="J115" s="65">
        <f t="shared" si="38"/>
        <v>-1.0178562989208575</v>
      </c>
      <c r="K115" s="65">
        <f t="shared" si="38"/>
        <v>1.5016353014150843</v>
      </c>
      <c r="L115" s="65">
        <f t="shared" si="38"/>
        <v>0.8135495950834003</v>
      </c>
      <c r="M115" s="65">
        <f t="shared" si="38"/>
        <v>-1.1148313479726548</v>
      </c>
      <c r="N115" s="34">
        <f t="shared" si="4"/>
        <v>0.18243898072525533</v>
      </c>
    </row>
    <row r="116" spans="1:14" x14ac:dyDescent="0.2">
      <c r="A116" s="13">
        <v>1410133</v>
      </c>
      <c r="B116" s="13">
        <v>37</v>
      </c>
      <c r="C116" s="14" t="s">
        <v>49</v>
      </c>
      <c r="D116" s="65">
        <f t="shared" ref="D116:M116" si="39">(D45-D$9)/D$73</f>
        <v>1.1401153516986056</v>
      </c>
      <c r="E116" s="65">
        <f t="shared" si="39"/>
        <v>-0.76928950215872438</v>
      </c>
      <c r="F116" s="65">
        <f t="shared" si="39"/>
        <v>0.51335307940124786</v>
      </c>
      <c r="G116" s="26">
        <f t="shared" si="39"/>
        <v>-1.3726978659641651</v>
      </c>
      <c r="H116" s="65">
        <f t="shared" si="39"/>
        <v>2.9428400220129314E-2</v>
      </c>
      <c r="I116" s="65">
        <f t="shared" si="39"/>
        <v>0.65474347148494316</v>
      </c>
      <c r="J116" s="65">
        <f t="shared" si="39"/>
        <v>0.78613699867405984</v>
      </c>
      <c r="K116" s="65">
        <f t="shared" si="39"/>
        <v>-0.41424422108002129</v>
      </c>
      <c r="L116" s="65">
        <f t="shared" si="39"/>
        <v>-0.54945107491980261</v>
      </c>
      <c r="M116" s="65">
        <f t="shared" si="39"/>
        <v>0.62226720248219358</v>
      </c>
      <c r="N116" s="34">
        <f t="shared" si="4"/>
        <v>0.37504649271331358</v>
      </c>
    </row>
    <row r="117" spans="1:14" x14ac:dyDescent="0.2">
      <c r="A117" s="13">
        <v>1410134</v>
      </c>
      <c r="B117" s="13">
        <v>38</v>
      </c>
      <c r="C117" s="14" t="s">
        <v>50</v>
      </c>
      <c r="D117" s="65">
        <f t="shared" ref="D117:M117" si="40">(D46-D$9)/D$73</f>
        <v>0.74569706786774503</v>
      </c>
      <c r="E117" s="65">
        <f t="shared" si="40"/>
        <v>7.6928950215872829E-2</v>
      </c>
      <c r="F117" s="65">
        <f t="shared" si="40"/>
        <v>1.014514023166716</v>
      </c>
      <c r="G117" s="26">
        <f t="shared" si="40"/>
        <v>-2.0865007562655302</v>
      </c>
      <c r="H117" s="65">
        <f t="shared" si="40"/>
        <v>-1.4419916107863155</v>
      </c>
      <c r="I117" s="65">
        <f t="shared" si="40"/>
        <v>0.90588147565762223</v>
      </c>
      <c r="J117" s="65">
        <f t="shared" si="40"/>
        <v>-0.68278215146632815</v>
      </c>
      <c r="K117" s="65">
        <f t="shared" si="40"/>
        <v>1.1262264760613143</v>
      </c>
      <c r="L117" s="65">
        <f t="shared" si="40"/>
        <v>0.6234973889843628</v>
      </c>
      <c r="M117" s="65">
        <f t="shared" si="40"/>
        <v>-1.383981582151933</v>
      </c>
      <c r="N117" s="34">
        <f t="shared" si="4"/>
        <v>0.54713474183697641</v>
      </c>
    </row>
    <row r="118" spans="1:14" x14ac:dyDescent="0.2">
      <c r="A118" s="13">
        <v>1410135</v>
      </c>
      <c r="B118" s="13">
        <v>39</v>
      </c>
      <c r="C118" s="14" t="s">
        <v>51</v>
      </c>
      <c r="D118" s="65">
        <f t="shared" ref="D118:M118" si="41">(D47-D$9)/D$73</f>
        <v>-0.82581328177087665</v>
      </c>
      <c r="E118" s="65">
        <f t="shared" si="41"/>
        <v>-2.0111425556435245</v>
      </c>
      <c r="F118" s="65">
        <f t="shared" si="41"/>
        <v>0.46650961090588394</v>
      </c>
      <c r="G118" s="26">
        <f t="shared" si="41"/>
        <v>-2.9650273904825966</v>
      </c>
      <c r="H118" s="65">
        <f t="shared" si="41"/>
        <v>-1.7686468532297461</v>
      </c>
      <c r="I118" s="65">
        <f t="shared" si="41"/>
        <v>1.173861444140772</v>
      </c>
      <c r="J118" s="65">
        <f t="shared" si="41"/>
        <v>1.2530347567346654</v>
      </c>
      <c r="K118" s="65">
        <f t="shared" si="41"/>
        <v>-1.0485556846088082</v>
      </c>
      <c r="L118" s="65">
        <f t="shared" si="41"/>
        <v>-2.2349577233751208</v>
      </c>
      <c r="M118" s="65">
        <f t="shared" si="41"/>
        <v>-0.40179235294700871</v>
      </c>
      <c r="N118" s="34">
        <f t="shared" si="4"/>
        <v>0.56733530839969049</v>
      </c>
    </row>
    <row r="119" spans="1:14" x14ac:dyDescent="0.2">
      <c r="A119" s="13">
        <v>1410136</v>
      </c>
      <c r="B119" s="13">
        <v>40</v>
      </c>
      <c r="C119" s="14" t="s">
        <v>52</v>
      </c>
      <c r="D119" s="65">
        <f t="shared" ref="D119:M119" si="42">(D48-D$9)/D$73</f>
        <v>-0.57930185437657844</v>
      </c>
      <c r="E119" s="65">
        <f t="shared" si="42"/>
        <v>-1.1869038033306045</v>
      </c>
      <c r="F119" s="65">
        <f t="shared" si="42"/>
        <v>0.29132787256020815</v>
      </c>
      <c r="G119" s="26">
        <f t="shared" si="42"/>
        <v>-3.3493827929525621</v>
      </c>
      <c r="H119" s="65">
        <f t="shared" si="42"/>
        <v>-1.5891336118869601</v>
      </c>
      <c r="I119" s="65">
        <f t="shared" si="42"/>
        <v>0.29563647792041076</v>
      </c>
      <c r="J119" s="65">
        <f t="shared" si="42"/>
        <v>1.2826832728159148</v>
      </c>
      <c r="K119" s="65">
        <f t="shared" si="42"/>
        <v>-0.59547606780253215</v>
      </c>
      <c r="L119" s="65">
        <f t="shared" si="42"/>
        <v>0.34774343049578604</v>
      </c>
      <c r="M119" s="65">
        <f t="shared" si="42"/>
        <v>-7.6189524500971549E-3</v>
      </c>
      <c r="N119" s="34">
        <f t="shared" si="4"/>
        <v>0.19615280716806338</v>
      </c>
    </row>
    <row r="120" spans="1:14" x14ac:dyDescent="0.2">
      <c r="A120" s="13">
        <v>1410137</v>
      </c>
      <c r="B120" s="13">
        <v>41</v>
      </c>
      <c r="C120" s="14" t="s">
        <v>53</v>
      </c>
      <c r="D120" s="65">
        <f t="shared" ref="D120:M120" si="43">(D49-D$9)/D$73</f>
        <v>0.20953471328515466</v>
      </c>
      <c r="E120" s="65">
        <f t="shared" si="43"/>
        <v>-1.0879951530530543</v>
      </c>
      <c r="F120" s="65">
        <f t="shared" si="43"/>
        <v>1.6042283731288995</v>
      </c>
      <c r="G120" s="26">
        <f t="shared" si="43"/>
        <v>-2.910119475844029</v>
      </c>
      <c r="H120" s="65">
        <f t="shared" si="43"/>
        <v>-0.84165224629568625</v>
      </c>
      <c r="I120" s="65">
        <f t="shared" si="43"/>
        <v>0.74566084313891512</v>
      </c>
      <c r="J120" s="65">
        <f t="shared" si="43"/>
        <v>-0.25475524151740736</v>
      </c>
      <c r="K120" s="65">
        <f t="shared" si="43"/>
        <v>-1.2945131908750449E-2</v>
      </c>
      <c r="L120" s="65">
        <f t="shared" si="43"/>
        <v>-1.4406807383690792</v>
      </c>
      <c r="M120" s="65">
        <f t="shared" si="43"/>
        <v>-0.14670439895752529</v>
      </c>
      <c r="N120" s="34">
        <f t="shared" si="4"/>
        <v>0.16039930049934326</v>
      </c>
    </row>
    <row r="121" spans="1:14" x14ac:dyDescent="0.2">
      <c r="A121" s="13">
        <v>1410138</v>
      </c>
      <c r="B121" s="13">
        <v>42</v>
      </c>
      <c r="C121" s="14" t="s">
        <v>54</v>
      </c>
      <c r="D121" s="65">
        <f t="shared" ref="D121:M121" si="44">(D50-D$9)/D$73</f>
        <v>0.73953428218288875</v>
      </c>
      <c r="E121" s="65">
        <f t="shared" si="44"/>
        <v>-1.5715485544099668</v>
      </c>
      <c r="F121" s="65">
        <f t="shared" si="44"/>
        <v>0.90927664188946022</v>
      </c>
      <c r="G121" s="26">
        <f t="shared" si="44"/>
        <v>-4.2279094271696289</v>
      </c>
      <c r="H121" s="65">
        <f t="shared" si="44"/>
        <v>-2.7662696206921158</v>
      </c>
      <c r="I121" s="65">
        <f t="shared" si="44"/>
        <v>-4.4285772303399543E-2</v>
      </c>
      <c r="J121" s="65">
        <f t="shared" si="44"/>
        <v>0.96330366634728104</v>
      </c>
      <c r="K121" s="65">
        <f t="shared" si="44"/>
        <v>-0.60842119971128261</v>
      </c>
      <c r="L121" s="65">
        <f t="shared" si="44"/>
        <v>0.35507950050033038</v>
      </c>
      <c r="M121" s="65">
        <f t="shared" si="44"/>
        <v>1.0845364035123244</v>
      </c>
      <c r="N121" s="34">
        <f t="shared" si="4"/>
        <v>-7.0123561533245282E-2</v>
      </c>
    </row>
    <row r="122" spans="1:14" x14ac:dyDescent="0.2">
      <c r="A122" s="13">
        <v>1410139</v>
      </c>
      <c r="B122" s="13">
        <v>43</v>
      </c>
      <c r="C122" s="14" t="s">
        <v>55</v>
      </c>
      <c r="D122" s="65">
        <f t="shared" ref="D122:M122" si="45">(D51-D$9)/D$73</f>
        <v>6.1627856848586328E-2</v>
      </c>
      <c r="E122" s="65">
        <f t="shared" si="45"/>
        <v>-0.54949250154194651</v>
      </c>
      <c r="F122" s="65">
        <f t="shared" si="45"/>
        <v>0.96061194982958509</v>
      </c>
      <c r="G122" s="26">
        <f t="shared" si="45"/>
        <v>-2.7453957319283302</v>
      </c>
      <c r="H122" s="65">
        <f t="shared" si="45"/>
        <v>-2.3601576976543384</v>
      </c>
      <c r="I122" s="65">
        <f t="shared" si="45"/>
        <v>0.38132121432996102</v>
      </c>
      <c r="J122" s="65">
        <f t="shared" si="45"/>
        <v>1.2416421528202781E-2</v>
      </c>
      <c r="K122" s="65">
        <f t="shared" si="45"/>
        <v>-0.16828671481375815</v>
      </c>
      <c r="L122" s="65">
        <f t="shared" si="45"/>
        <v>-0.21473431078722516</v>
      </c>
      <c r="M122" s="65">
        <f t="shared" si="45"/>
        <v>-0.87764906264927411</v>
      </c>
      <c r="N122" s="34">
        <f t="shared" si="4"/>
        <v>0.24310374503539911</v>
      </c>
    </row>
    <row r="123" spans="1:14" x14ac:dyDescent="0.2">
      <c r="A123" s="13">
        <v>1410140</v>
      </c>
      <c r="B123" s="13">
        <v>44</v>
      </c>
      <c r="C123" s="14" t="s">
        <v>56</v>
      </c>
      <c r="D123" s="65">
        <f t="shared" ref="D123:M123" si="46">(D52-D$9)/D$73</f>
        <v>1.2880222081351917</v>
      </c>
      <c r="E123" s="65">
        <f t="shared" si="46"/>
        <v>-0.50553310141859176</v>
      </c>
      <c r="F123" s="65">
        <f t="shared" si="46"/>
        <v>2.1997179452343469</v>
      </c>
      <c r="G123" s="26">
        <f t="shared" si="46"/>
        <v>-4.2828173418081938</v>
      </c>
      <c r="H123" s="65">
        <f t="shared" si="46"/>
        <v>-4.4407455932174509</v>
      </c>
      <c r="I123" s="65">
        <f t="shared" si="46"/>
        <v>0.10586613812009786</v>
      </c>
      <c r="J123" s="65">
        <f t="shared" si="46"/>
        <v>-0.23994403553309351</v>
      </c>
      <c r="K123" s="65">
        <f t="shared" si="46"/>
        <v>0.3106831658100177</v>
      </c>
      <c r="L123" s="65">
        <f t="shared" si="46"/>
        <v>-1.4905934389607454</v>
      </c>
      <c r="M123" s="65">
        <f t="shared" si="46"/>
        <v>0.87606649092373656</v>
      </c>
      <c r="N123" s="34">
        <f t="shared" si="4"/>
        <v>-0.19562691156982814</v>
      </c>
    </row>
    <row r="124" spans="1:14" x14ac:dyDescent="0.2">
      <c r="A124" s="13">
        <v>1410141</v>
      </c>
      <c r="B124" s="13">
        <v>45</v>
      </c>
      <c r="C124" s="14" t="s">
        <v>57</v>
      </c>
      <c r="D124" s="65">
        <f t="shared" ref="D124:M124" si="47">(D53-D$9)/D$73</f>
        <v>2.9026720575678073</v>
      </c>
      <c r="E124" s="65">
        <f t="shared" si="47"/>
        <v>0.25276655070929588</v>
      </c>
      <c r="F124" s="65">
        <f t="shared" si="47"/>
        <v>2.8632268003604597</v>
      </c>
      <c r="G124" s="26">
        <f t="shared" si="47"/>
        <v>-3.9533698539767963</v>
      </c>
      <c r="H124" s="65">
        <f t="shared" si="47"/>
        <v>-4.072890590465839</v>
      </c>
      <c r="I124" s="65">
        <f t="shared" si="47"/>
        <v>0.25187105233938151</v>
      </c>
      <c r="J124" s="65">
        <f t="shared" si="47"/>
        <v>-0.80705071311708376</v>
      </c>
      <c r="K124" s="65">
        <f t="shared" si="47"/>
        <v>1.087391080335063</v>
      </c>
      <c r="L124" s="65">
        <f t="shared" si="47"/>
        <v>-6.7327296677220511E-2</v>
      </c>
      <c r="M124" s="65">
        <f t="shared" si="47"/>
        <v>-3.9519076803473767E-2</v>
      </c>
      <c r="N124" s="34">
        <f t="shared" si="4"/>
        <v>0.1366727579280099</v>
      </c>
    </row>
    <row r="125" spans="1:14" x14ac:dyDescent="0.2">
      <c r="A125" s="13">
        <v>1410142</v>
      </c>
      <c r="B125" s="13">
        <v>46</v>
      </c>
      <c r="C125" s="14" t="s">
        <v>58</v>
      </c>
      <c r="D125" s="65">
        <f t="shared" ref="D125:M125" si="48">(D54-D$9)/D$73</f>
        <v>1.3866267790929039</v>
      </c>
      <c r="E125" s="65">
        <f t="shared" si="48"/>
        <v>-0.20880715058593913</v>
      </c>
      <c r="F125" s="65">
        <f t="shared" si="48"/>
        <v>1.2217803289749698</v>
      </c>
      <c r="G125" s="26">
        <f t="shared" si="48"/>
        <v>-2.7453957319283302</v>
      </c>
      <c r="H125" s="65">
        <f t="shared" si="48"/>
        <v>-1.6862473326133849</v>
      </c>
      <c r="I125" s="65">
        <f t="shared" si="48"/>
        <v>-0.29189533222597336</v>
      </c>
      <c r="J125" s="65">
        <f t="shared" si="48"/>
        <v>0.18899558715804687</v>
      </c>
      <c r="K125" s="65">
        <f t="shared" si="48"/>
        <v>0.94499462933880352</v>
      </c>
      <c r="L125" s="65">
        <f t="shared" si="48"/>
        <v>-0.70186307136935577</v>
      </c>
      <c r="M125" s="65">
        <f t="shared" si="48"/>
        <v>0.38033720198219678</v>
      </c>
      <c r="N125" s="34">
        <f t="shared" si="4"/>
        <v>-7.8660251246683105E-2</v>
      </c>
    </row>
    <row r="126" spans="1:14" x14ac:dyDescent="0.2">
      <c r="A126" s="13">
        <v>1410143</v>
      </c>
      <c r="B126" s="13">
        <v>47</v>
      </c>
      <c r="C126" s="14" t="s">
        <v>59</v>
      </c>
      <c r="D126" s="65">
        <f t="shared" ref="D126:M126" si="49">(D55-D$9)/D$73</f>
        <v>2.3172074175063666</v>
      </c>
      <c r="E126" s="65">
        <f t="shared" si="49"/>
        <v>-1.1759139532997658</v>
      </c>
      <c r="F126" s="65">
        <f t="shared" si="49"/>
        <v>1.7524590748060096</v>
      </c>
      <c r="G126" s="26">
        <f t="shared" si="49"/>
        <v>-2.910119475844029</v>
      </c>
      <c r="H126" s="65">
        <f t="shared" si="49"/>
        <v>-2.5779278592832906</v>
      </c>
      <c r="I126" s="65">
        <f t="shared" si="49"/>
        <v>1.5408530929526976</v>
      </c>
      <c r="J126" s="65">
        <f t="shared" si="49"/>
        <v>-9.5610202094697269E-2</v>
      </c>
      <c r="K126" s="65">
        <f t="shared" si="49"/>
        <v>-0.31068316581001537</v>
      </c>
      <c r="L126" s="65">
        <f t="shared" si="49"/>
        <v>-0.13259775129709203</v>
      </c>
      <c r="M126" s="65">
        <f t="shared" si="49"/>
        <v>-0.7251795809772843</v>
      </c>
      <c r="N126" s="34">
        <f t="shared" si="4"/>
        <v>0.91937082820768523</v>
      </c>
    </row>
    <row r="127" spans="1:14" x14ac:dyDescent="0.2">
      <c r="A127" s="13">
        <v>1410144</v>
      </c>
      <c r="B127" s="13">
        <v>48</v>
      </c>
      <c r="C127" s="14" t="s">
        <v>60</v>
      </c>
      <c r="D127" s="65">
        <f t="shared" ref="D127:M127" si="50">(D56-D$9)/D$73</f>
        <v>-0.45604614067942928</v>
      </c>
      <c r="E127" s="65">
        <f t="shared" si="50"/>
        <v>-0.28573610080181194</v>
      </c>
      <c r="F127" s="65">
        <f t="shared" si="50"/>
        <v>1.2243470943719759</v>
      </c>
      <c r="G127" s="26">
        <f t="shared" si="50"/>
        <v>-2.5257640733740634</v>
      </c>
      <c r="H127" s="65">
        <f t="shared" si="50"/>
        <v>-2.2895295371260285</v>
      </c>
      <c r="I127" s="65">
        <f t="shared" si="50"/>
        <v>-0.41188556308501539</v>
      </c>
      <c r="J127" s="65">
        <f t="shared" si="50"/>
        <v>3.9316472471800347E-2</v>
      </c>
      <c r="K127" s="65">
        <f t="shared" si="50"/>
        <v>0.54369554016753041</v>
      </c>
      <c r="L127" s="65">
        <f t="shared" si="50"/>
        <v>-1.5947382084645116</v>
      </c>
      <c r="M127" s="65">
        <f t="shared" si="50"/>
        <v>-0.48465128686276387</v>
      </c>
      <c r="N127" s="34">
        <f t="shared" si="4"/>
        <v>-0.25276812752979533</v>
      </c>
    </row>
    <row r="128" spans="1:14" x14ac:dyDescent="0.2">
      <c r="A128" s="13">
        <v>1410145</v>
      </c>
      <c r="B128" s="13">
        <v>49</v>
      </c>
      <c r="C128" s="14" t="s">
        <v>61</v>
      </c>
      <c r="D128" s="65">
        <f t="shared" ref="D128:M128" si="51">(D57-D$9)/D$73</f>
        <v>0.91209228135890574</v>
      </c>
      <c r="E128" s="65">
        <f t="shared" si="51"/>
        <v>1.703426754780035</v>
      </c>
      <c r="F128" s="65">
        <f t="shared" si="51"/>
        <v>0.7937721990241795</v>
      </c>
      <c r="G128" s="26">
        <f t="shared" si="51"/>
        <v>-0.43926331710853322</v>
      </c>
      <c r="H128" s="65">
        <f t="shared" si="51"/>
        <v>-5.0028280374219629E-2</v>
      </c>
      <c r="I128" s="65">
        <f t="shared" si="51"/>
        <v>6.2328405575036737E-2</v>
      </c>
      <c r="J128" s="65">
        <f t="shared" si="51"/>
        <v>-0.88942268034610361</v>
      </c>
      <c r="K128" s="65">
        <f t="shared" si="51"/>
        <v>2.3301237435751316</v>
      </c>
      <c r="L128" s="65">
        <f t="shared" si="51"/>
        <v>1.3126080395981541</v>
      </c>
      <c r="M128" s="65">
        <f t="shared" si="51"/>
        <v>-1.5961366260442537E-2</v>
      </c>
      <c r="N128" s="34">
        <f t="shared" si="4"/>
        <v>-4.7853144268394439E-2</v>
      </c>
    </row>
    <row r="129" spans="1:14" x14ac:dyDescent="0.2">
      <c r="A129" s="13">
        <v>1410146</v>
      </c>
      <c r="B129" s="13">
        <v>50</v>
      </c>
      <c r="C129" s="14" t="s">
        <v>62</v>
      </c>
      <c r="D129" s="65">
        <f t="shared" ref="D129:M129" si="52">(D58-D$9)/D$73</f>
        <v>1.3434872792989099</v>
      </c>
      <c r="E129" s="65">
        <f t="shared" si="52"/>
        <v>0.92314740259047001</v>
      </c>
      <c r="F129" s="65">
        <f t="shared" si="52"/>
        <v>0.68660974369916894</v>
      </c>
      <c r="G129" s="26">
        <f t="shared" si="52"/>
        <v>-0.32944748783139993</v>
      </c>
      <c r="H129" s="65">
        <f t="shared" si="52"/>
        <v>-8.8285200660390035E-3</v>
      </c>
      <c r="I129" s="65">
        <f t="shared" si="52"/>
        <v>0.50599335680046686</v>
      </c>
      <c r="J129" s="65">
        <f t="shared" si="52"/>
        <v>-0.52983248035990926</v>
      </c>
      <c r="K129" s="65">
        <f t="shared" si="52"/>
        <v>1.4886901695063339</v>
      </c>
      <c r="L129" s="65">
        <f t="shared" si="52"/>
        <v>1.2977302153833294</v>
      </c>
      <c r="M129" s="65">
        <f t="shared" si="52"/>
        <v>-0.33586693649452776</v>
      </c>
      <c r="N129" s="34">
        <f t="shared" si="4"/>
        <v>0.32295797549002547</v>
      </c>
    </row>
    <row r="130" spans="1:14" x14ac:dyDescent="0.2">
      <c r="A130" s="13">
        <v>1410147</v>
      </c>
      <c r="B130" s="13">
        <v>51</v>
      </c>
      <c r="C130" s="14" t="s">
        <v>63</v>
      </c>
      <c r="D130" s="65">
        <f t="shared" ref="D130:M130" si="53">(D59-D$9)/D$73</f>
        <v>1.3989523504626165</v>
      </c>
      <c r="E130" s="65">
        <f t="shared" si="53"/>
        <v>-0.28573610080181194</v>
      </c>
      <c r="F130" s="65">
        <f t="shared" si="53"/>
        <v>1.6645473599585461</v>
      </c>
      <c r="G130" s="26">
        <f t="shared" si="53"/>
        <v>-2.2512245001812317</v>
      </c>
      <c r="H130" s="65">
        <f t="shared" si="53"/>
        <v>-1.7392184530096169</v>
      </c>
      <c r="I130" s="65">
        <f t="shared" si="53"/>
        <v>0.36221717118429436</v>
      </c>
      <c r="J130" s="65">
        <f t="shared" si="53"/>
        <v>-0.60744936812327166</v>
      </c>
      <c r="K130" s="65">
        <f t="shared" si="53"/>
        <v>1.2038972675138193</v>
      </c>
      <c r="L130" s="65">
        <f t="shared" si="53"/>
        <v>0.19265753937167918</v>
      </c>
      <c r="M130" s="65">
        <f t="shared" si="53"/>
        <v>0.34502324433515197</v>
      </c>
      <c r="N130" s="34">
        <f t="shared" si="4"/>
        <v>2.8152930961734476E-2</v>
      </c>
    </row>
    <row r="131" spans="1:14" x14ac:dyDescent="0.2">
      <c r="A131" s="13">
        <v>1410148</v>
      </c>
      <c r="B131" s="13">
        <v>52</v>
      </c>
      <c r="C131" s="14" t="s">
        <v>64</v>
      </c>
      <c r="D131" s="65">
        <f t="shared" ref="D131:M131" si="54">(D60-D$9)/D$73</f>
        <v>1.053836352110606</v>
      </c>
      <c r="E131" s="65">
        <f t="shared" si="54"/>
        <v>1.1869038033306045</v>
      </c>
      <c r="F131" s="65">
        <f t="shared" si="54"/>
        <v>1.1120511082529529</v>
      </c>
      <c r="G131" s="26">
        <f t="shared" si="54"/>
        <v>-2.2512245001812317</v>
      </c>
      <c r="H131" s="65">
        <f t="shared" si="54"/>
        <v>-2.1011877757172033</v>
      </c>
      <c r="I131" s="65">
        <f t="shared" si="54"/>
        <v>-0.56851119942522432</v>
      </c>
      <c r="J131" s="65">
        <f t="shared" si="54"/>
        <v>1.4285099006728064E-3</v>
      </c>
      <c r="K131" s="65">
        <f t="shared" si="54"/>
        <v>1.3462937185100765</v>
      </c>
      <c r="L131" s="65">
        <f t="shared" si="54"/>
        <v>-0.88821296176516507</v>
      </c>
      <c r="M131" s="65">
        <f t="shared" si="54"/>
        <v>0.67896848659152809</v>
      </c>
      <c r="N131" s="34">
        <f t="shared" si="4"/>
        <v>-0.31611355861199886</v>
      </c>
    </row>
    <row r="132" spans="1:14" x14ac:dyDescent="0.2">
      <c r="A132" s="13">
        <v>1410149</v>
      </c>
      <c r="B132" s="13">
        <v>53</v>
      </c>
      <c r="C132" s="14" t="s">
        <v>65</v>
      </c>
      <c r="D132" s="65">
        <f t="shared" ref="D132:M132" si="55">(D61-D$9)/D$73</f>
        <v>0.40058106951573458</v>
      </c>
      <c r="E132" s="65">
        <f t="shared" si="55"/>
        <v>0.35167520098684607</v>
      </c>
      <c r="F132" s="65">
        <f t="shared" si="55"/>
        <v>1.0767580840441173</v>
      </c>
      <c r="G132" s="26">
        <f t="shared" si="55"/>
        <v>-3.6239223661453965</v>
      </c>
      <c r="H132" s="65">
        <f t="shared" si="55"/>
        <v>-2.1011877757172033</v>
      </c>
      <c r="I132" s="65">
        <f t="shared" si="55"/>
        <v>-0.11167022096766789</v>
      </c>
      <c r="J132" s="65">
        <f t="shared" si="55"/>
        <v>-8.365005967200223E-2</v>
      </c>
      <c r="K132" s="65">
        <f t="shared" si="55"/>
        <v>0.86732383788629852</v>
      </c>
      <c r="L132" s="65">
        <f t="shared" si="55"/>
        <v>-0.14795550532529739</v>
      </c>
      <c r="M132" s="65">
        <f t="shared" si="55"/>
        <v>0.4650500056335814</v>
      </c>
      <c r="N132" s="34">
        <f t="shared" si="4"/>
        <v>-0.19781424644163534</v>
      </c>
    </row>
    <row r="133" spans="1:14" x14ac:dyDescent="0.2">
      <c r="A133" s="13">
        <v>1410150</v>
      </c>
      <c r="B133" s="13">
        <v>54</v>
      </c>
      <c r="C133" s="14" t="s">
        <v>66</v>
      </c>
      <c r="D133" s="65">
        <f t="shared" ref="D133:M133" si="56">(D62-D$9)/D$73</f>
        <v>1.9043007766209255</v>
      </c>
      <c r="E133" s="65">
        <f t="shared" si="56"/>
        <v>-1.1649241032689273</v>
      </c>
      <c r="F133" s="65">
        <f t="shared" si="56"/>
        <v>0.34394656319883604</v>
      </c>
      <c r="G133" s="26">
        <f t="shared" si="56"/>
        <v>-3.2944748783139968</v>
      </c>
      <c r="H133" s="65">
        <f t="shared" si="56"/>
        <v>-2.2453869367958355</v>
      </c>
      <c r="I133" s="65">
        <f t="shared" si="56"/>
        <v>0.77629318066239283</v>
      </c>
      <c r="J133" s="65">
        <f t="shared" si="56"/>
        <v>0.9728733010219428</v>
      </c>
      <c r="K133" s="65">
        <f t="shared" si="56"/>
        <v>-7.7670791452502691E-2</v>
      </c>
      <c r="L133" s="65">
        <f t="shared" si="56"/>
        <v>1.3576528806540955</v>
      </c>
      <c r="M133" s="65">
        <f t="shared" si="56"/>
        <v>0.67926239276912848</v>
      </c>
      <c r="N133" s="34">
        <f t="shared" si="4"/>
        <v>0.57184624903767811</v>
      </c>
    </row>
    <row r="134" spans="1:14" x14ac:dyDescent="0.2">
      <c r="A134" s="13">
        <v>1410151</v>
      </c>
      <c r="B134" s="13">
        <v>55</v>
      </c>
      <c r="C134" s="14" t="s">
        <v>67</v>
      </c>
      <c r="D134" s="65">
        <f t="shared" ref="D134:M134" si="57">(D63-D$9)/D$73</f>
        <v>2.2863934890820734</v>
      </c>
      <c r="E134" s="65">
        <f t="shared" si="57"/>
        <v>-0.18682745052426172</v>
      </c>
      <c r="F134" s="65">
        <f t="shared" si="57"/>
        <v>1.1274517006349907</v>
      </c>
      <c r="G134" s="26">
        <f t="shared" si="57"/>
        <v>-2.5257640733740634</v>
      </c>
      <c r="H134" s="65">
        <f t="shared" si="57"/>
        <v>-1.4037346905001493</v>
      </c>
      <c r="I134" s="65">
        <f t="shared" si="57"/>
        <v>0.80550152009526255</v>
      </c>
      <c r="J134" s="65">
        <f t="shared" si="57"/>
        <v>-0.31920544066459006</v>
      </c>
      <c r="K134" s="65">
        <f t="shared" si="57"/>
        <v>0.56958580398503356</v>
      </c>
      <c r="L134" s="65">
        <f t="shared" si="57"/>
        <v>1.2296487432850813</v>
      </c>
      <c r="M134" s="65">
        <f t="shared" si="57"/>
        <v>0.89489909445766025</v>
      </c>
      <c r="N134" s="34">
        <f t="shared" si="4"/>
        <v>0.32555382634569641</v>
      </c>
    </row>
    <row r="135" spans="1:14" x14ac:dyDescent="0.2">
      <c r="A135" s="13">
        <v>1410152</v>
      </c>
      <c r="B135" s="13">
        <v>56</v>
      </c>
      <c r="C135" s="14" t="s">
        <v>68</v>
      </c>
      <c r="D135" s="65">
        <f t="shared" ref="D135:M135" si="58">(D64-D$9)/D$73</f>
        <v>0.38825549814602206</v>
      </c>
      <c r="E135" s="65">
        <f t="shared" si="58"/>
        <v>-1.4726399041324165</v>
      </c>
      <c r="F135" s="65">
        <f t="shared" si="58"/>
        <v>0.77580484124513582</v>
      </c>
      <c r="G135" s="26">
        <f t="shared" si="58"/>
        <v>-3.07484321975973</v>
      </c>
      <c r="H135" s="65">
        <f t="shared" si="58"/>
        <v>-1.4096203705441739</v>
      </c>
      <c r="I135" s="65">
        <f t="shared" si="58"/>
        <v>0.24565529970274202</v>
      </c>
      <c r="J135" s="65">
        <f t="shared" si="58"/>
        <v>0.96361076182756056</v>
      </c>
      <c r="K135" s="65">
        <f t="shared" si="58"/>
        <v>-0.67314685925503714</v>
      </c>
      <c r="L135" s="65">
        <f t="shared" si="58"/>
        <v>0.52223219836088519</v>
      </c>
      <c r="M135" s="65">
        <f t="shared" si="58"/>
        <v>1.2293869327342202</v>
      </c>
      <c r="N135" s="34">
        <f t="shared" si="4"/>
        <v>-2.2415811794223417E-2</v>
      </c>
    </row>
    <row r="136" spans="1:14" x14ac:dyDescent="0.2">
      <c r="A136" s="13">
        <v>1410153</v>
      </c>
      <c r="B136" s="13">
        <v>57</v>
      </c>
      <c r="C136" s="14" t="s">
        <v>69</v>
      </c>
      <c r="D136" s="65">
        <f t="shared" ref="D136:M136" si="59">(D65-D$9)/D$73</f>
        <v>1.6577893492266214</v>
      </c>
      <c r="E136" s="65">
        <f t="shared" si="59"/>
        <v>-0.46157370129523501</v>
      </c>
      <c r="F136" s="65">
        <f t="shared" si="59"/>
        <v>1.2808159331061133</v>
      </c>
      <c r="G136" s="26">
        <f t="shared" si="59"/>
        <v>-2.5806719880126314</v>
      </c>
      <c r="H136" s="65">
        <f t="shared" si="59"/>
        <v>-1.8893032941322756</v>
      </c>
      <c r="I136" s="65">
        <f t="shared" si="59"/>
        <v>0.7134926904478861</v>
      </c>
      <c r="J136" s="65">
        <f t="shared" si="59"/>
        <v>0.20581275977203004</v>
      </c>
      <c r="K136" s="65">
        <f t="shared" si="59"/>
        <v>0.51780527635002949</v>
      </c>
      <c r="L136" s="65">
        <f t="shared" si="59"/>
        <v>1.4573411590336041</v>
      </c>
      <c r="M136" s="65">
        <f t="shared" si="59"/>
        <v>0.8514235883403346</v>
      </c>
      <c r="N136" s="34">
        <f t="shared" si="4"/>
        <v>0.26657108155027387</v>
      </c>
    </row>
    <row r="137" spans="1:14" x14ac:dyDescent="0.2">
      <c r="A137" s="13">
        <v>1410154</v>
      </c>
      <c r="B137" s="13">
        <v>58</v>
      </c>
      <c r="C137" s="14" t="s">
        <v>70</v>
      </c>
      <c r="D137" s="65">
        <f t="shared" ref="D137:M137" si="60">(D66-D$9)/D$73</f>
        <v>1.8056962056632191</v>
      </c>
      <c r="E137" s="65">
        <f t="shared" si="60"/>
        <v>-0.61543160172698064</v>
      </c>
      <c r="F137" s="65">
        <f t="shared" si="60"/>
        <v>1.1781453172258638</v>
      </c>
      <c r="G137" s="26">
        <f t="shared" si="60"/>
        <v>-2.5257640733740634</v>
      </c>
      <c r="H137" s="65">
        <f t="shared" si="60"/>
        <v>-1.8981318141983148</v>
      </c>
      <c r="I137" s="65">
        <f t="shared" si="60"/>
        <v>0.52235608876206707</v>
      </c>
      <c r="J137" s="65">
        <f t="shared" si="60"/>
        <v>0.24658212409251573</v>
      </c>
      <c r="K137" s="65">
        <f t="shared" si="60"/>
        <v>0.4012990891712731</v>
      </c>
      <c r="L137" s="65">
        <f t="shared" si="60"/>
        <v>0.63775816058198165</v>
      </c>
      <c r="M137" s="65">
        <f t="shared" si="60"/>
        <v>6.2059419808662857E-2</v>
      </c>
      <c r="N137" s="34">
        <f t="shared" si="4"/>
        <v>0.38655776928386804</v>
      </c>
    </row>
    <row r="138" spans="1:14" x14ac:dyDescent="0.2">
      <c r="A138" s="13">
        <v>1410155</v>
      </c>
      <c r="B138" s="13">
        <v>59</v>
      </c>
      <c r="C138" s="14" t="s">
        <v>71</v>
      </c>
      <c r="D138" s="65">
        <f t="shared" ref="D138:M138" si="61">(D67-D$9)/D$73</f>
        <v>0.30813928424287867</v>
      </c>
      <c r="E138" s="65">
        <f t="shared" si="61"/>
        <v>-0.81324890228208102</v>
      </c>
      <c r="F138" s="65">
        <f t="shared" si="61"/>
        <v>0.56468838734137261</v>
      </c>
      <c r="G138" s="26">
        <f t="shared" si="61"/>
        <v>-4.063185683253927</v>
      </c>
      <c r="H138" s="65">
        <f t="shared" si="61"/>
        <v>-2.9928683023871092</v>
      </c>
      <c r="I138" s="65">
        <f t="shared" si="61"/>
        <v>1.3470805909815875</v>
      </c>
      <c r="J138" s="65">
        <f t="shared" si="61"/>
        <v>0.55651535230848825</v>
      </c>
      <c r="K138" s="65">
        <f t="shared" si="61"/>
        <v>-0.15534158290500769</v>
      </c>
      <c r="L138" s="65">
        <f t="shared" si="61"/>
        <v>0.1083270150203751</v>
      </c>
      <c r="M138" s="65">
        <f t="shared" si="61"/>
        <v>-0.84102383128678682</v>
      </c>
      <c r="N138" s="34">
        <f t="shared" si="4"/>
        <v>0.78026635939856015</v>
      </c>
    </row>
    <row r="139" spans="1:14" x14ac:dyDescent="0.2">
      <c r="A139" s="13">
        <v>1410156</v>
      </c>
      <c r="B139" s="13">
        <v>60</v>
      </c>
      <c r="C139" s="14" t="s">
        <v>72</v>
      </c>
      <c r="D139" s="65">
        <f t="shared" ref="D139:M139" si="62">(D68-D$9)/D$73</f>
        <v>0.48069728341887208</v>
      </c>
      <c r="E139" s="65">
        <f t="shared" si="62"/>
        <v>-0.37365490104852345</v>
      </c>
      <c r="F139" s="65">
        <f t="shared" si="62"/>
        <v>1.0119472577697097</v>
      </c>
      <c r="G139" s="26">
        <f t="shared" si="62"/>
        <v>-3.07484321975973</v>
      </c>
      <c r="H139" s="65">
        <f t="shared" si="62"/>
        <v>-3.222409824104115</v>
      </c>
      <c r="I139" s="65">
        <f t="shared" si="62"/>
        <v>-4.7450850578442019E-2</v>
      </c>
      <c r="J139" s="65">
        <f t="shared" si="62"/>
        <v>0.33956347391134012</v>
      </c>
      <c r="K139" s="65">
        <f t="shared" si="62"/>
        <v>0.34951856153627131</v>
      </c>
      <c r="L139" s="65">
        <f t="shared" si="62"/>
        <v>9.338062940364053E-2</v>
      </c>
      <c r="M139" s="65">
        <f t="shared" si="62"/>
        <v>1.1184938711089065</v>
      </c>
      <c r="N139" s="34">
        <f t="shared" si="4"/>
        <v>-0.22083472663059725</v>
      </c>
    </row>
    <row r="140" spans="1:14" x14ac:dyDescent="0.2">
      <c r="A140" s="13">
        <v>1410157</v>
      </c>
      <c r="B140" s="13">
        <v>61</v>
      </c>
      <c r="C140" s="14" t="s">
        <v>73</v>
      </c>
      <c r="D140" s="65">
        <f t="shared" ref="D140:M140" si="63">(D69-D$9)/D$73</f>
        <v>1.2510454940260423</v>
      </c>
      <c r="E140" s="65">
        <f t="shared" si="63"/>
        <v>0.142868050400905</v>
      </c>
      <c r="F140" s="65">
        <f t="shared" si="63"/>
        <v>1.3148255746164461</v>
      </c>
      <c r="G140" s="26">
        <f t="shared" si="63"/>
        <v>-2.6904878172897622</v>
      </c>
      <c r="H140" s="65">
        <f t="shared" si="63"/>
        <v>-0.98290856735230614</v>
      </c>
      <c r="I140" s="65">
        <f t="shared" si="63"/>
        <v>0.8916765018442534</v>
      </c>
      <c r="J140" s="65">
        <f t="shared" si="63"/>
        <v>0.30258403490314667</v>
      </c>
      <c r="K140" s="65">
        <f t="shared" si="63"/>
        <v>1.113281344152564</v>
      </c>
      <c r="L140" s="65">
        <f t="shared" si="63"/>
        <v>-0.34986883395504792</v>
      </c>
      <c r="M140" s="65">
        <f t="shared" si="63"/>
        <v>0.36351672535645851</v>
      </c>
      <c r="N140" s="34">
        <f t="shared" si="4"/>
        <v>0.38552912754414337</v>
      </c>
    </row>
    <row r="141" spans="1:14" x14ac:dyDescent="0.2">
      <c r="A141" s="13">
        <v>1410158</v>
      </c>
      <c r="B141" s="13">
        <v>62</v>
      </c>
      <c r="C141" s="14" t="s">
        <v>74</v>
      </c>
      <c r="D141" s="65">
        <f t="shared" ref="D141:M141" si="64">(D70-D$9)/D$73</f>
        <v>0.73953428218288875</v>
      </c>
      <c r="E141" s="65">
        <f t="shared" si="64"/>
        <v>-9.890865027755022E-2</v>
      </c>
      <c r="F141" s="65">
        <f t="shared" si="64"/>
        <v>1.7704264325850534</v>
      </c>
      <c r="G141" s="26">
        <f t="shared" si="64"/>
        <v>-1.8119611830726983</v>
      </c>
      <c r="H141" s="65">
        <f t="shared" si="64"/>
        <v>-0.55619676416043629</v>
      </c>
      <c r="I141" s="65">
        <f t="shared" si="64"/>
        <v>1.2979962452884877</v>
      </c>
      <c r="J141" s="65">
        <f t="shared" si="64"/>
        <v>-1.0735789373606934</v>
      </c>
      <c r="K141" s="65">
        <f t="shared" si="64"/>
        <v>1.009720288882558</v>
      </c>
      <c r="L141" s="65">
        <f t="shared" si="64"/>
        <v>-1.3926191956290261</v>
      </c>
      <c r="M141" s="65">
        <f t="shared" si="64"/>
        <v>-0.23675273014072973</v>
      </c>
      <c r="N141" s="34">
        <f t="shared" si="4"/>
        <v>0.33939970260836505</v>
      </c>
    </row>
    <row r="142" spans="1:14" ht="12.75" x14ac:dyDescent="0.2">
      <c r="A142" s="7" t="s">
        <v>81</v>
      </c>
      <c r="B142" s="19"/>
      <c r="C142" s="19"/>
      <c r="D142" s="19"/>
      <c r="E142" s="19"/>
    </row>
    <row r="143" spans="1:14" ht="12.75" x14ac:dyDescent="0.2">
      <c r="A143" s="1"/>
      <c r="B143" s="19"/>
      <c r="C143" s="19"/>
      <c r="D143" s="19"/>
      <c r="E143" s="19"/>
    </row>
    <row r="144" spans="1:14" ht="12.75" x14ac:dyDescent="0.2">
      <c r="A144" s="1"/>
      <c r="B144" s="19"/>
      <c r="C144" s="19"/>
      <c r="D144" s="19"/>
      <c r="E144" s="19"/>
    </row>
    <row r="145" spans="1:5" ht="12.75" x14ac:dyDescent="0.2">
      <c r="A145" s="7" t="s">
        <v>82</v>
      </c>
      <c r="B145" s="19"/>
      <c r="C145" s="19"/>
      <c r="D145" s="19"/>
      <c r="E145" s="19"/>
    </row>
    <row r="146" spans="1:5" ht="41.25" customHeight="1" thickBot="1" x14ac:dyDescent="0.25">
      <c r="A146" s="28" t="s">
        <v>4</v>
      </c>
      <c r="B146" s="28" t="s">
        <v>5</v>
      </c>
      <c r="C146" s="29" t="s">
        <v>6</v>
      </c>
      <c r="D146" s="28" t="s">
        <v>83</v>
      </c>
      <c r="E146" s="30" t="s">
        <v>84</v>
      </c>
    </row>
    <row r="147" spans="1:5" x14ac:dyDescent="0.2">
      <c r="A147" s="20">
        <v>1410097</v>
      </c>
      <c r="B147" s="20">
        <v>1</v>
      </c>
      <c r="C147" s="31" t="s">
        <v>13</v>
      </c>
      <c r="D147" s="66">
        <v>0</v>
      </c>
      <c r="E147" s="69">
        <v>52</v>
      </c>
    </row>
    <row r="148" spans="1:5" x14ac:dyDescent="0.2">
      <c r="A148" s="13">
        <v>1410098</v>
      </c>
      <c r="B148" s="13">
        <v>2</v>
      </c>
      <c r="C148" s="14" t="s">
        <v>14</v>
      </c>
      <c r="D148" s="65">
        <v>-0.45539519760790281</v>
      </c>
      <c r="E148" s="72">
        <v>61</v>
      </c>
    </row>
    <row r="149" spans="1:5" x14ac:dyDescent="0.2">
      <c r="A149" s="13">
        <v>1410099</v>
      </c>
      <c r="B149" s="13">
        <v>3</v>
      </c>
      <c r="C149" s="14" t="s">
        <v>15</v>
      </c>
      <c r="D149" s="65">
        <v>0.2561436731165061</v>
      </c>
      <c r="E149" s="71">
        <v>41</v>
      </c>
    </row>
    <row r="150" spans="1:5" x14ac:dyDescent="0.2">
      <c r="A150" s="13">
        <v>1410100</v>
      </c>
      <c r="B150" s="13">
        <v>4</v>
      </c>
      <c r="C150" s="14" t="s">
        <v>16</v>
      </c>
      <c r="D150" s="65">
        <v>0.80321216038814103</v>
      </c>
      <c r="E150" s="72">
        <v>23</v>
      </c>
    </row>
    <row r="151" spans="1:5" x14ac:dyDescent="0.2">
      <c r="A151" s="13">
        <v>1410101</v>
      </c>
      <c r="B151" s="13">
        <v>5</v>
      </c>
      <c r="C151" s="14" t="s">
        <v>17</v>
      </c>
      <c r="D151" s="65">
        <v>1.6424191125209551</v>
      </c>
      <c r="E151" s="73">
        <v>10</v>
      </c>
    </row>
    <row r="152" spans="1:5" x14ac:dyDescent="0.2">
      <c r="A152" s="13">
        <v>1410102</v>
      </c>
      <c r="B152" s="13">
        <v>6</v>
      </c>
      <c r="C152" s="14" t="s">
        <v>18</v>
      </c>
      <c r="D152" s="65">
        <v>0.31256393206221555</v>
      </c>
      <c r="E152" s="70">
        <v>38</v>
      </c>
    </row>
    <row r="153" spans="1:5" x14ac:dyDescent="0.2">
      <c r="A153" s="13">
        <v>1410103</v>
      </c>
      <c r="B153" s="13">
        <v>7</v>
      </c>
      <c r="C153" s="14" t="s">
        <v>19</v>
      </c>
      <c r="D153" s="65">
        <v>0.39171196521291179</v>
      </c>
      <c r="E153" s="71">
        <v>35</v>
      </c>
    </row>
    <row r="154" spans="1:5" x14ac:dyDescent="0.2">
      <c r="A154" s="13">
        <v>1410104</v>
      </c>
      <c r="B154" s="13">
        <v>8</v>
      </c>
      <c r="C154" s="14" t="s">
        <v>20</v>
      </c>
      <c r="D154" s="65">
        <v>0.19351941063676212</v>
      </c>
      <c r="E154" s="70">
        <v>44</v>
      </c>
    </row>
    <row r="155" spans="1:5" x14ac:dyDescent="0.2">
      <c r="A155" s="13">
        <v>1410105</v>
      </c>
      <c r="B155" s="13">
        <v>9</v>
      </c>
      <c r="C155" s="14" t="s">
        <v>21</v>
      </c>
      <c r="D155" s="65">
        <v>1.3786593830724512</v>
      </c>
      <c r="E155" s="73">
        <v>14</v>
      </c>
    </row>
    <row r="156" spans="1:5" x14ac:dyDescent="0.2">
      <c r="A156" s="13">
        <v>1410106</v>
      </c>
      <c r="B156" s="13">
        <v>10</v>
      </c>
      <c r="C156" s="14" t="s">
        <v>22</v>
      </c>
      <c r="D156" s="65">
        <v>1.7585965953792984</v>
      </c>
      <c r="E156" s="70">
        <v>8</v>
      </c>
    </row>
    <row r="157" spans="1:5" x14ac:dyDescent="0.2">
      <c r="A157" s="13">
        <v>1410107</v>
      </c>
      <c r="B157" s="13">
        <v>11</v>
      </c>
      <c r="C157" s="14" t="s">
        <v>23</v>
      </c>
      <c r="D157" s="65">
        <v>0.10820617284027004</v>
      </c>
      <c r="E157" s="73">
        <v>46</v>
      </c>
    </row>
    <row r="158" spans="1:5" x14ac:dyDescent="0.2">
      <c r="A158" s="13">
        <v>1410108</v>
      </c>
      <c r="B158" s="13">
        <v>12</v>
      </c>
      <c r="C158" s="14" t="s">
        <v>24</v>
      </c>
      <c r="D158" s="65">
        <v>5.6138713735526501E-2</v>
      </c>
      <c r="E158" s="72">
        <v>51</v>
      </c>
    </row>
    <row r="159" spans="1:5" x14ac:dyDescent="0.2">
      <c r="A159" s="13">
        <v>1410109</v>
      </c>
      <c r="B159" s="13">
        <v>13</v>
      </c>
      <c r="C159" s="14" t="s">
        <v>25</v>
      </c>
      <c r="D159" s="65">
        <v>0.62119521992259707</v>
      </c>
      <c r="E159" s="71">
        <v>31</v>
      </c>
    </row>
    <row r="160" spans="1:5" x14ac:dyDescent="0.2">
      <c r="A160" s="13">
        <v>1410110</v>
      </c>
      <c r="B160" s="13">
        <v>14</v>
      </c>
      <c r="C160" s="14" t="s">
        <v>26</v>
      </c>
      <c r="D160" s="65">
        <v>3.1094597895058533</v>
      </c>
      <c r="E160" s="70">
        <v>4</v>
      </c>
    </row>
    <row r="161" spans="1:5" x14ac:dyDescent="0.2">
      <c r="A161" s="13">
        <v>1410111</v>
      </c>
      <c r="B161" s="13">
        <v>15</v>
      </c>
      <c r="C161" s="14" t="s">
        <v>27</v>
      </c>
      <c r="D161" s="65">
        <v>3.3674107451622248</v>
      </c>
      <c r="E161" s="71">
        <v>3</v>
      </c>
    </row>
    <row r="162" spans="1:5" x14ac:dyDescent="0.2">
      <c r="A162" s="13">
        <v>1410112</v>
      </c>
      <c r="B162" s="13">
        <v>16</v>
      </c>
      <c r="C162" s="14" t="s">
        <v>28</v>
      </c>
      <c r="D162" s="65">
        <v>2.9722381671732299</v>
      </c>
      <c r="E162" s="72">
        <v>5</v>
      </c>
    </row>
    <row r="163" spans="1:5" x14ac:dyDescent="0.2">
      <c r="A163" s="13">
        <v>1410113</v>
      </c>
      <c r="B163" s="13">
        <v>17</v>
      </c>
      <c r="C163" s="14" t="s">
        <v>29</v>
      </c>
      <c r="D163" s="65">
        <v>3.589989493682185</v>
      </c>
      <c r="E163" s="73">
        <v>2</v>
      </c>
    </row>
    <row r="164" spans="1:5" x14ac:dyDescent="0.2">
      <c r="A164" s="13">
        <v>1410114</v>
      </c>
      <c r="B164" s="13">
        <v>18</v>
      </c>
      <c r="C164" s="14" t="s">
        <v>30</v>
      </c>
      <c r="D164" s="65">
        <v>1.7404468237918882</v>
      </c>
      <c r="E164" s="72">
        <v>9</v>
      </c>
    </row>
    <row r="165" spans="1:5" x14ac:dyDescent="0.2">
      <c r="A165" s="13">
        <v>1410115</v>
      </c>
      <c r="B165" s="13">
        <v>19</v>
      </c>
      <c r="C165" s="14" t="s">
        <v>31</v>
      </c>
      <c r="D165" s="65">
        <v>3.96916782985214</v>
      </c>
      <c r="E165" s="71">
        <v>1</v>
      </c>
    </row>
    <row r="166" spans="1:5" x14ac:dyDescent="0.2">
      <c r="A166" s="13">
        <v>1410116</v>
      </c>
      <c r="B166" s="13">
        <v>20</v>
      </c>
      <c r="C166" s="14" t="s">
        <v>32</v>
      </c>
      <c r="D166" s="65">
        <v>0.81640576245808116</v>
      </c>
      <c r="E166" s="72">
        <v>21</v>
      </c>
    </row>
    <row r="167" spans="1:5" x14ac:dyDescent="0.2">
      <c r="A167" s="13">
        <v>1410117</v>
      </c>
      <c r="B167" s="13">
        <v>21</v>
      </c>
      <c r="C167" s="14" t="s">
        <v>33</v>
      </c>
      <c r="D167" s="65">
        <v>-0.37834026003358584</v>
      </c>
      <c r="E167" s="71">
        <v>59</v>
      </c>
    </row>
    <row r="168" spans="1:5" x14ac:dyDescent="0.2">
      <c r="A168" s="13">
        <v>1410118</v>
      </c>
      <c r="B168" s="13">
        <v>22</v>
      </c>
      <c r="C168" s="14" t="s">
        <v>34</v>
      </c>
      <c r="D168" s="65">
        <v>-3.8309954011437469E-2</v>
      </c>
      <c r="E168" s="72">
        <v>53</v>
      </c>
    </row>
    <row r="169" spans="1:5" x14ac:dyDescent="0.2">
      <c r="A169" s="13">
        <v>1410119</v>
      </c>
      <c r="B169" s="13">
        <v>23</v>
      </c>
      <c r="C169" s="14" t="s">
        <v>35</v>
      </c>
      <c r="D169" s="65">
        <v>1.571286742598571</v>
      </c>
      <c r="E169" s="73">
        <v>12</v>
      </c>
    </row>
    <row r="170" spans="1:5" x14ac:dyDescent="0.2">
      <c r="A170" s="13">
        <v>1410120</v>
      </c>
      <c r="B170" s="13">
        <v>24</v>
      </c>
      <c r="C170" s="14" t="s">
        <v>36</v>
      </c>
      <c r="D170" s="65">
        <v>0.77349885329862544</v>
      </c>
      <c r="E170" s="72">
        <v>25</v>
      </c>
    </row>
    <row r="171" spans="1:5" x14ac:dyDescent="0.2">
      <c r="A171" s="13">
        <v>1410121</v>
      </c>
      <c r="B171" s="13">
        <v>25</v>
      </c>
      <c r="C171" s="14" t="s">
        <v>37</v>
      </c>
      <c r="D171" s="65">
        <v>0.18101643727061259</v>
      </c>
      <c r="E171" s="71">
        <v>45</v>
      </c>
    </row>
    <row r="172" spans="1:5" x14ac:dyDescent="0.2">
      <c r="A172" s="13">
        <v>1410122</v>
      </c>
      <c r="B172" s="13">
        <v>26</v>
      </c>
      <c r="C172" s="14" t="s">
        <v>38</v>
      </c>
      <c r="D172" s="65">
        <v>2.0083484383380212</v>
      </c>
      <c r="E172" s="70">
        <v>6</v>
      </c>
    </row>
    <row r="173" spans="1:5" x14ac:dyDescent="0.2">
      <c r="A173" s="13">
        <v>1410123</v>
      </c>
      <c r="B173" s="13">
        <v>27</v>
      </c>
      <c r="C173" s="14" t="s">
        <v>39</v>
      </c>
      <c r="D173" s="65">
        <v>-0.24008979059304275</v>
      </c>
      <c r="E173" s="71">
        <v>57</v>
      </c>
    </row>
    <row r="174" spans="1:5" x14ac:dyDescent="0.2">
      <c r="A174" s="13">
        <v>1410124</v>
      </c>
      <c r="B174" s="13">
        <v>28</v>
      </c>
      <c r="C174" s="14" t="s">
        <v>40</v>
      </c>
      <c r="D174" s="65">
        <v>1.5790920717638919</v>
      </c>
      <c r="E174" s="72">
        <v>11</v>
      </c>
    </row>
    <row r="175" spans="1:5" x14ac:dyDescent="0.2">
      <c r="A175" s="13">
        <v>1410125</v>
      </c>
      <c r="B175" s="13">
        <v>29</v>
      </c>
      <c r="C175" s="14" t="s">
        <v>41</v>
      </c>
      <c r="D175" s="65">
        <v>0.72470143134820375</v>
      </c>
      <c r="E175" s="73">
        <v>28</v>
      </c>
    </row>
    <row r="176" spans="1:5" x14ac:dyDescent="0.2">
      <c r="A176" s="13">
        <v>1410126</v>
      </c>
      <c r="B176" s="13">
        <v>30</v>
      </c>
      <c r="C176" s="14" t="s">
        <v>42</v>
      </c>
      <c r="D176" s="65">
        <v>9.5670195460282187E-2</v>
      </c>
      <c r="E176" s="70">
        <v>48</v>
      </c>
    </row>
    <row r="177" spans="1:5" x14ac:dyDescent="0.2">
      <c r="A177" s="13">
        <v>1410127</v>
      </c>
      <c r="B177" s="13">
        <v>31</v>
      </c>
      <c r="C177" s="14" t="s">
        <v>43</v>
      </c>
      <c r="D177" s="65">
        <v>0.26646208616781747</v>
      </c>
      <c r="E177" s="73">
        <v>40</v>
      </c>
    </row>
    <row r="178" spans="1:5" x14ac:dyDescent="0.2">
      <c r="A178" s="13">
        <v>1410128</v>
      </c>
      <c r="B178" s="13">
        <v>32</v>
      </c>
      <c r="C178" s="14" t="s">
        <v>44</v>
      </c>
      <c r="D178" s="65">
        <v>0.94793495094025249</v>
      </c>
      <c r="E178" s="70">
        <v>18</v>
      </c>
    </row>
    <row r="179" spans="1:5" x14ac:dyDescent="0.2">
      <c r="A179" s="13">
        <v>1410129</v>
      </c>
      <c r="B179" s="13">
        <v>33</v>
      </c>
      <c r="C179" s="14" t="s">
        <v>45</v>
      </c>
      <c r="D179" s="65">
        <v>1.8695538914578991</v>
      </c>
      <c r="E179" s="71">
        <v>7</v>
      </c>
    </row>
    <row r="180" spans="1:5" x14ac:dyDescent="0.2">
      <c r="A180" s="13">
        <v>1410130</v>
      </c>
      <c r="B180" s="13">
        <v>34</v>
      </c>
      <c r="C180" s="14" t="s">
        <v>46</v>
      </c>
      <c r="D180" s="65">
        <v>6.8631711998741657E-2</v>
      </c>
      <c r="E180" s="72">
        <v>49</v>
      </c>
    </row>
    <row r="181" spans="1:5" x14ac:dyDescent="0.2">
      <c r="A181" s="13">
        <v>1410131</v>
      </c>
      <c r="B181" s="13">
        <v>35</v>
      </c>
      <c r="C181" s="14" t="s">
        <v>47</v>
      </c>
      <c r="D181" s="65">
        <v>0.76803633311408259</v>
      </c>
      <c r="E181" s="73">
        <v>26</v>
      </c>
    </row>
    <row r="182" spans="1:5" x14ac:dyDescent="0.2">
      <c r="A182" s="13">
        <v>1410132</v>
      </c>
      <c r="B182" s="13">
        <v>36</v>
      </c>
      <c r="C182" s="14" t="s">
        <v>48</v>
      </c>
      <c r="D182" s="65">
        <v>0.44761438931599656</v>
      </c>
      <c r="E182" s="70">
        <v>34</v>
      </c>
    </row>
    <row r="183" spans="1:5" x14ac:dyDescent="0.2">
      <c r="A183" s="13">
        <v>1410133</v>
      </c>
      <c r="B183" s="13">
        <v>37</v>
      </c>
      <c r="C183" s="14" t="s">
        <v>49</v>
      </c>
      <c r="D183" s="65">
        <v>0.65474347148494316</v>
      </c>
      <c r="E183" s="73">
        <v>30</v>
      </c>
    </row>
    <row r="184" spans="1:5" x14ac:dyDescent="0.2">
      <c r="A184" s="13">
        <v>1410134</v>
      </c>
      <c r="B184" s="13">
        <v>38</v>
      </c>
      <c r="C184" s="14" t="s">
        <v>50</v>
      </c>
      <c r="D184" s="65">
        <v>0.90588147565762223</v>
      </c>
      <c r="E184" s="72">
        <v>19</v>
      </c>
    </row>
    <row r="185" spans="1:5" x14ac:dyDescent="0.2">
      <c r="A185" s="13">
        <v>1410135</v>
      </c>
      <c r="B185" s="13">
        <v>39</v>
      </c>
      <c r="C185" s="14" t="s">
        <v>51</v>
      </c>
      <c r="D185" s="65">
        <v>1.173861444140772</v>
      </c>
      <c r="E185" s="71">
        <v>17</v>
      </c>
    </row>
    <row r="186" spans="1:5" x14ac:dyDescent="0.2">
      <c r="A186" s="13">
        <v>1410136</v>
      </c>
      <c r="B186" s="13">
        <v>40</v>
      </c>
      <c r="C186" s="14" t="s">
        <v>52</v>
      </c>
      <c r="D186" s="65">
        <v>0.29563647792041076</v>
      </c>
      <c r="E186" s="72">
        <v>39</v>
      </c>
    </row>
    <row r="187" spans="1:5" x14ac:dyDescent="0.2">
      <c r="A187" s="13">
        <v>1410137</v>
      </c>
      <c r="B187" s="13">
        <v>41</v>
      </c>
      <c r="C187" s="14" t="s">
        <v>53</v>
      </c>
      <c r="D187" s="65">
        <v>0.74566084313891512</v>
      </c>
      <c r="E187" s="71">
        <v>27</v>
      </c>
    </row>
    <row r="188" spans="1:5" x14ac:dyDescent="0.2">
      <c r="A188" s="13">
        <v>1410138</v>
      </c>
      <c r="B188" s="13">
        <v>42</v>
      </c>
      <c r="C188" s="14" t="s">
        <v>54</v>
      </c>
      <c r="D188" s="65">
        <v>-4.4285772303399543E-2</v>
      </c>
      <c r="E188" s="70">
        <v>54</v>
      </c>
    </row>
    <row r="189" spans="1:5" x14ac:dyDescent="0.2">
      <c r="A189" s="13">
        <v>1410139</v>
      </c>
      <c r="B189" s="13">
        <v>43</v>
      </c>
      <c r="C189" s="14" t="s">
        <v>55</v>
      </c>
      <c r="D189" s="65">
        <v>0.38132121432996102</v>
      </c>
      <c r="E189" s="73">
        <v>36</v>
      </c>
    </row>
    <row r="190" spans="1:5" x14ac:dyDescent="0.2">
      <c r="A190" s="13">
        <v>1410140</v>
      </c>
      <c r="B190" s="13">
        <v>44</v>
      </c>
      <c r="C190" s="14" t="s">
        <v>56</v>
      </c>
      <c r="D190" s="65">
        <v>0.10586613812009786</v>
      </c>
      <c r="E190" s="72">
        <v>47</v>
      </c>
    </row>
    <row r="191" spans="1:5" x14ac:dyDescent="0.2">
      <c r="A191" s="13">
        <v>1410141</v>
      </c>
      <c r="B191" s="13">
        <v>45</v>
      </c>
      <c r="C191" s="14" t="s">
        <v>57</v>
      </c>
      <c r="D191" s="65">
        <v>0.25187105233938151</v>
      </c>
      <c r="E191" s="73">
        <v>42</v>
      </c>
    </row>
    <row r="192" spans="1:5" x14ac:dyDescent="0.2">
      <c r="A192" s="13">
        <v>1410142</v>
      </c>
      <c r="B192" s="13">
        <v>46</v>
      </c>
      <c r="C192" s="14" t="s">
        <v>58</v>
      </c>
      <c r="D192" s="65">
        <v>-0.29189533222597336</v>
      </c>
      <c r="E192" s="70">
        <v>58</v>
      </c>
    </row>
    <row r="193" spans="1:5" x14ac:dyDescent="0.2">
      <c r="A193" s="13">
        <v>1410143</v>
      </c>
      <c r="B193" s="13">
        <v>47</v>
      </c>
      <c r="C193" s="14" t="s">
        <v>59</v>
      </c>
      <c r="D193" s="65">
        <v>1.5408530929526976</v>
      </c>
      <c r="E193" s="71">
        <v>13</v>
      </c>
    </row>
    <row r="194" spans="1:5" x14ac:dyDescent="0.2">
      <c r="A194" s="13">
        <v>1410144</v>
      </c>
      <c r="B194" s="13">
        <v>48</v>
      </c>
      <c r="C194" s="14" t="s">
        <v>60</v>
      </c>
      <c r="D194" s="65">
        <v>-0.41188556308501539</v>
      </c>
      <c r="E194" s="70">
        <v>60</v>
      </c>
    </row>
    <row r="195" spans="1:5" x14ac:dyDescent="0.2">
      <c r="A195" s="13">
        <v>1410145</v>
      </c>
      <c r="B195" s="13">
        <v>49</v>
      </c>
      <c r="C195" s="14" t="s">
        <v>61</v>
      </c>
      <c r="D195" s="65">
        <v>6.2328405575036737E-2</v>
      </c>
      <c r="E195" s="73">
        <v>50</v>
      </c>
    </row>
    <row r="196" spans="1:5" x14ac:dyDescent="0.2">
      <c r="A196" s="13">
        <v>1410146</v>
      </c>
      <c r="B196" s="13">
        <v>50</v>
      </c>
      <c r="C196" s="14" t="s">
        <v>62</v>
      </c>
      <c r="D196" s="65">
        <v>0.50599335680046686</v>
      </c>
      <c r="E196" s="72">
        <v>33</v>
      </c>
    </row>
    <row r="197" spans="1:5" x14ac:dyDescent="0.2">
      <c r="A197" s="13">
        <v>1410147</v>
      </c>
      <c r="B197" s="13">
        <v>51</v>
      </c>
      <c r="C197" s="14" t="s">
        <v>63</v>
      </c>
      <c r="D197" s="65">
        <v>0.36221717118429436</v>
      </c>
      <c r="E197" s="71">
        <v>37</v>
      </c>
    </row>
    <row r="198" spans="1:5" x14ac:dyDescent="0.2">
      <c r="A198" s="13">
        <v>1410148</v>
      </c>
      <c r="B198" s="13">
        <v>52</v>
      </c>
      <c r="C198" s="14" t="s">
        <v>64</v>
      </c>
      <c r="D198" s="65">
        <v>-0.56851119942522432</v>
      </c>
      <c r="E198" s="70">
        <v>62</v>
      </c>
    </row>
    <row r="199" spans="1:5" x14ac:dyDescent="0.2">
      <c r="A199" s="13">
        <v>1410149</v>
      </c>
      <c r="B199" s="13">
        <v>53</v>
      </c>
      <c r="C199" s="14" t="s">
        <v>65</v>
      </c>
      <c r="D199" s="65">
        <v>-0.11167022096766789</v>
      </c>
      <c r="E199" s="73">
        <v>56</v>
      </c>
    </row>
    <row r="200" spans="1:5" x14ac:dyDescent="0.2">
      <c r="A200" s="13">
        <v>1410150</v>
      </c>
      <c r="B200" s="13">
        <v>54</v>
      </c>
      <c r="C200" s="14" t="s">
        <v>66</v>
      </c>
      <c r="D200" s="65">
        <v>0.77629318066239283</v>
      </c>
      <c r="E200" s="70">
        <v>24</v>
      </c>
    </row>
    <row r="201" spans="1:5" x14ac:dyDescent="0.2">
      <c r="A201" s="13">
        <v>1410151</v>
      </c>
      <c r="B201" s="13">
        <v>55</v>
      </c>
      <c r="C201" s="14" t="s">
        <v>67</v>
      </c>
      <c r="D201" s="65">
        <v>0.80550152009526255</v>
      </c>
      <c r="E201" s="73">
        <v>22</v>
      </c>
    </row>
    <row r="202" spans="1:5" x14ac:dyDescent="0.2">
      <c r="A202" s="13">
        <v>1410152</v>
      </c>
      <c r="B202" s="13">
        <v>56</v>
      </c>
      <c r="C202" s="14" t="s">
        <v>68</v>
      </c>
      <c r="D202" s="65">
        <v>0.24565529970274202</v>
      </c>
      <c r="E202" s="72">
        <v>43</v>
      </c>
    </row>
    <row r="203" spans="1:5" x14ac:dyDescent="0.2">
      <c r="A203" s="13">
        <v>1410153</v>
      </c>
      <c r="B203" s="13">
        <v>57</v>
      </c>
      <c r="C203" s="14" t="s">
        <v>69</v>
      </c>
      <c r="D203" s="65">
        <v>0.7134926904478861</v>
      </c>
      <c r="E203" s="71">
        <v>29</v>
      </c>
    </row>
    <row r="204" spans="1:5" x14ac:dyDescent="0.2">
      <c r="A204" s="13">
        <v>1410154</v>
      </c>
      <c r="B204" s="13">
        <v>58</v>
      </c>
      <c r="C204" s="14" t="s">
        <v>70</v>
      </c>
      <c r="D204" s="65">
        <v>0.52235608876206707</v>
      </c>
      <c r="E204" s="70">
        <v>32</v>
      </c>
    </row>
    <row r="205" spans="1:5" x14ac:dyDescent="0.2">
      <c r="A205" s="13">
        <v>1410155</v>
      </c>
      <c r="B205" s="13">
        <v>59</v>
      </c>
      <c r="C205" s="14" t="s">
        <v>71</v>
      </c>
      <c r="D205" s="65">
        <v>1.3470805909815875</v>
      </c>
      <c r="E205" s="71">
        <v>15</v>
      </c>
    </row>
    <row r="206" spans="1:5" x14ac:dyDescent="0.2">
      <c r="A206" s="13">
        <v>1410156</v>
      </c>
      <c r="B206" s="13">
        <v>60</v>
      </c>
      <c r="C206" s="14" t="s">
        <v>72</v>
      </c>
      <c r="D206" s="65">
        <v>-4.7450850578442019E-2</v>
      </c>
      <c r="E206" s="72">
        <v>55</v>
      </c>
    </row>
    <row r="207" spans="1:5" x14ac:dyDescent="0.2">
      <c r="A207" s="13">
        <v>1410157</v>
      </c>
      <c r="B207" s="13">
        <v>61</v>
      </c>
      <c r="C207" s="14" t="s">
        <v>73</v>
      </c>
      <c r="D207" s="65">
        <v>0.8916765018442534</v>
      </c>
      <c r="E207" s="73">
        <v>20</v>
      </c>
    </row>
    <row r="208" spans="1:5" x14ac:dyDescent="0.2">
      <c r="A208" s="13">
        <v>1410158</v>
      </c>
      <c r="B208" s="13">
        <v>62</v>
      </c>
      <c r="C208" s="14" t="s">
        <v>74</v>
      </c>
      <c r="D208" s="65">
        <v>1.2979962452884877</v>
      </c>
      <c r="E208" s="70">
        <v>16</v>
      </c>
    </row>
    <row r="211" spans="1:5" ht="12.75" x14ac:dyDescent="0.2">
      <c r="A211" s="7" t="s">
        <v>85</v>
      </c>
      <c r="B211" s="19"/>
      <c r="C211" s="19"/>
      <c r="D211" s="19"/>
      <c r="E211" s="19"/>
    </row>
    <row r="212" spans="1:5" ht="41.25" customHeight="1" thickBot="1" x14ac:dyDescent="0.25">
      <c r="A212" s="28" t="s">
        <v>4</v>
      </c>
      <c r="B212" s="28" t="s">
        <v>5</v>
      </c>
      <c r="C212" s="29" t="s">
        <v>6</v>
      </c>
      <c r="D212" s="30" t="s">
        <v>80</v>
      </c>
      <c r="E212" s="30" t="s">
        <v>86</v>
      </c>
    </row>
    <row r="213" spans="1:5" x14ac:dyDescent="0.2">
      <c r="A213" s="20">
        <v>1410097</v>
      </c>
      <c r="B213" s="20">
        <v>1</v>
      </c>
      <c r="C213" s="31" t="s">
        <v>13</v>
      </c>
      <c r="D213" s="33">
        <v>0</v>
      </c>
      <c r="E213" s="35">
        <v>42</v>
      </c>
    </row>
    <row r="214" spans="1:5" x14ac:dyDescent="0.2">
      <c r="A214" s="13">
        <v>1410098</v>
      </c>
      <c r="B214" s="13">
        <v>2</v>
      </c>
      <c r="C214" s="14" t="s">
        <v>14</v>
      </c>
      <c r="D214" s="34">
        <v>-0.20362473242175896</v>
      </c>
      <c r="E214" s="75">
        <v>53</v>
      </c>
    </row>
    <row r="215" spans="1:5" x14ac:dyDescent="0.2">
      <c r="A215" s="13">
        <v>1410099</v>
      </c>
      <c r="B215" s="13">
        <v>3</v>
      </c>
      <c r="C215" s="14" t="s">
        <v>15</v>
      </c>
      <c r="D215" s="34">
        <v>-0.16071721534749675</v>
      </c>
      <c r="E215" s="76">
        <v>50</v>
      </c>
    </row>
    <row r="216" spans="1:5" x14ac:dyDescent="0.2">
      <c r="A216" s="13">
        <v>1410100</v>
      </c>
      <c r="B216" s="13">
        <v>4</v>
      </c>
      <c r="C216" s="14" t="s">
        <v>16</v>
      </c>
      <c r="D216" s="34">
        <v>0.24610335001244565</v>
      </c>
      <c r="E216" s="75">
        <v>27</v>
      </c>
    </row>
    <row r="217" spans="1:5" x14ac:dyDescent="0.2">
      <c r="A217" s="13">
        <v>1410101</v>
      </c>
      <c r="B217" s="13">
        <v>5</v>
      </c>
      <c r="C217" s="14" t="s">
        <v>17</v>
      </c>
      <c r="D217" s="34">
        <v>0.62349793301402467</v>
      </c>
      <c r="E217" s="76">
        <v>10</v>
      </c>
    </row>
    <row r="218" spans="1:5" x14ac:dyDescent="0.2">
      <c r="A218" s="13">
        <v>1410102</v>
      </c>
      <c r="B218" s="13">
        <v>6</v>
      </c>
      <c r="C218" s="14" t="s">
        <v>18</v>
      </c>
      <c r="D218" s="34">
        <v>0.24017373264938729</v>
      </c>
      <c r="E218" s="75">
        <v>29</v>
      </c>
    </row>
    <row r="219" spans="1:5" x14ac:dyDescent="0.2">
      <c r="A219" s="13">
        <v>1410103</v>
      </c>
      <c r="B219" s="13">
        <v>7</v>
      </c>
      <c r="C219" s="14" t="s">
        <v>19</v>
      </c>
      <c r="D219" s="34">
        <v>0.12351853784239411</v>
      </c>
      <c r="E219" s="76">
        <v>36</v>
      </c>
    </row>
    <row r="220" spans="1:5" x14ac:dyDescent="0.2">
      <c r="A220" s="13">
        <v>1410104</v>
      </c>
      <c r="B220" s="13">
        <v>8</v>
      </c>
      <c r="C220" s="14" t="s">
        <v>20</v>
      </c>
      <c r="D220" s="34">
        <v>-0.47715193956397617</v>
      </c>
      <c r="E220" s="36">
        <v>60</v>
      </c>
    </row>
    <row r="221" spans="1:5" x14ac:dyDescent="0.2">
      <c r="A221" s="13">
        <v>1410105</v>
      </c>
      <c r="B221" s="13">
        <v>9</v>
      </c>
      <c r="C221" s="14" t="s">
        <v>21</v>
      </c>
      <c r="D221" s="34">
        <v>0.95140206415052853</v>
      </c>
      <c r="E221" s="76">
        <v>2</v>
      </c>
    </row>
    <row r="222" spans="1:5" x14ac:dyDescent="0.2">
      <c r="A222" s="13">
        <v>1410106</v>
      </c>
      <c r="B222" s="13">
        <v>10</v>
      </c>
      <c r="C222" s="14" t="s">
        <v>22</v>
      </c>
      <c r="D222" s="34">
        <v>1.1846209408518709</v>
      </c>
      <c r="E222" s="75">
        <v>1</v>
      </c>
    </row>
    <row r="223" spans="1:5" x14ac:dyDescent="0.2">
      <c r="A223" s="13">
        <v>1410107</v>
      </c>
      <c r="B223" s="13">
        <v>11</v>
      </c>
      <c r="C223" s="14" t="s">
        <v>23</v>
      </c>
      <c r="D223" s="34">
        <v>6.2546224010239557E-2</v>
      </c>
      <c r="E223" s="76">
        <v>38</v>
      </c>
    </row>
    <row r="224" spans="1:5" x14ac:dyDescent="0.2">
      <c r="A224" s="13">
        <v>1410108</v>
      </c>
      <c r="B224" s="13">
        <v>12</v>
      </c>
      <c r="C224" s="14" t="s">
        <v>24</v>
      </c>
      <c r="D224" s="34">
        <v>-0.23845572198373377</v>
      </c>
      <c r="E224" s="75">
        <v>55</v>
      </c>
    </row>
    <row r="225" spans="1:5" x14ac:dyDescent="0.2">
      <c r="A225" s="13">
        <v>1410109</v>
      </c>
      <c r="B225" s="13">
        <v>13</v>
      </c>
      <c r="C225" s="14" t="s">
        <v>25</v>
      </c>
      <c r="D225" s="34">
        <v>0.23990452298441337</v>
      </c>
      <c r="E225" s="76">
        <v>30</v>
      </c>
    </row>
    <row r="226" spans="1:5" x14ac:dyDescent="0.2">
      <c r="A226" s="13">
        <v>1410110</v>
      </c>
      <c r="B226" s="13">
        <v>14</v>
      </c>
      <c r="C226" s="14" t="s">
        <v>26</v>
      </c>
      <c r="D226" s="34">
        <v>-0.10202951697760509</v>
      </c>
      <c r="E226" s="36">
        <v>48</v>
      </c>
    </row>
    <row r="227" spans="1:5" x14ac:dyDescent="0.2">
      <c r="A227" s="13">
        <v>1410111</v>
      </c>
      <c r="B227" s="13">
        <v>15</v>
      </c>
      <c r="C227" s="14" t="s">
        <v>27</v>
      </c>
      <c r="D227" s="34">
        <v>0.50238097683508443</v>
      </c>
      <c r="E227" s="74">
        <v>17</v>
      </c>
    </row>
    <row r="228" spans="1:5" x14ac:dyDescent="0.2">
      <c r="A228" s="13">
        <v>1410112</v>
      </c>
      <c r="B228" s="13">
        <v>16</v>
      </c>
      <c r="C228" s="14" t="s">
        <v>28</v>
      </c>
      <c r="D228" s="34">
        <v>-0.27645162142916802</v>
      </c>
      <c r="E228" s="36">
        <v>58</v>
      </c>
    </row>
    <row r="229" spans="1:5" x14ac:dyDescent="0.2">
      <c r="A229" s="13">
        <v>1410113</v>
      </c>
      <c r="B229" s="13">
        <v>17</v>
      </c>
      <c r="C229" s="14" t="s">
        <v>29</v>
      </c>
      <c r="D229" s="34">
        <v>0.52020990386910582</v>
      </c>
      <c r="E229" s="76">
        <v>14</v>
      </c>
    </row>
    <row r="230" spans="1:5" x14ac:dyDescent="0.2">
      <c r="A230" s="13">
        <v>1410114</v>
      </c>
      <c r="B230" s="13">
        <v>18</v>
      </c>
      <c r="C230" s="14" t="s">
        <v>30</v>
      </c>
      <c r="D230" s="34">
        <v>-0.69440564833170881</v>
      </c>
      <c r="E230" s="36">
        <v>62</v>
      </c>
    </row>
    <row r="231" spans="1:5" x14ac:dyDescent="0.2">
      <c r="A231" s="13">
        <v>1410115</v>
      </c>
      <c r="B231" s="13">
        <v>19</v>
      </c>
      <c r="C231" s="14" t="s">
        <v>31</v>
      </c>
      <c r="D231" s="34">
        <v>0.82974984838928567</v>
      </c>
      <c r="E231" s="76">
        <v>6</v>
      </c>
    </row>
    <row r="232" spans="1:5" x14ac:dyDescent="0.2">
      <c r="A232" s="13">
        <v>1410116</v>
      </c>
      <c r="B232" s="13">
        <v>20</v>
      </c>
      <c r="C232" s="14" t="s">
        <v>32</v>
      </c>
      <c r="D232" s="34">
        <v>0.28457591209423172</v>
      </c>
      <c r="E232" s="75">
        <v>25</v>
      </c>
    </row>
    <row r="233" spans="1:5" x14ac:dyDescent="0.2">
      <c r="A233" s="13">
        <v>1410117</v>
      </c>
      <c r="B233" s="13">
        <v>21</v>
      </c>
      <c r="C233" s="14" t="s">
        <v>33</v>
      </c>
      <c r="D233" s="34">
        <v>-0.50182655621903638</v>
      </c>
      <c r="E233" s="74">
        <v>61</v>
      </c>
    </row>
    <row r="234" spans="1:5" x14ac:dyDescent="0.2">
      <c r="A234" s="13">
        <v>1410118</v>
      </c>
      <c r="B234" s="13">
        <v>22</v>
      </c>
      <c r="C234" s="14" t="s">
        <v>34</v>
      </c>
      <c r="D234" s="34">
        <v>-0.24465823111198487</v>
      </c>
      <c r="E234" s="36">
        <v>56</v>
      </c>
    </row>
    <row r="235" spans="1:5" x14ac:dyDescent="0.2">
      <c r="A235" s="13">
        <v>1410119</v>
      </c>
      <c r="B235" s="13">
        <v>23</v>
      </c>
      <c r="C235" s="14" t="s">
        <v>35</v>
      </c>
      <c r="D235" s="34">
        <v>0.63196111288924728</v>
      </c>
      <c r="E235" s="74">
        <v>9</v>
      </c>
    </row>
    <row r="236" spans="1:5" x14ac:dyDescent="0.2">
      <c r="A236" s="13">
        <v>1410120</v>
      </c>
      <c r="B236" s="13">
        <v>24</v>
      </c>
      <c r="C236" s="14" t="s">
        <v>36</v>
      </c>
      <c r="D236" s="34">
        <v>0.5133902579125611</v>
      </c>
      <c r="E236" s="36">
        <v>16</v>
      </c>
    </row>
    <row r="237" spans="1:5" x14ac:dyDescent="0.2">
      <c r="A237" s="13">
        <v>1410121</v>
      </c>
      <c r="B237" s="13">
        <v>25</v>
      </c>
      <c r="C237" s="14" t="s">
        <v>37</v>
      </c>
      <c r="D237" s="34">
        <v>3.2148929223791756E-2</v>
      </c>
      <c r="E237" s="76">
        <v>40</v>
      </c>
    </row>
    <row r="238" spans="1:5" x14ac:dyDescent="0.2">
      <c r="A238" s="13">
        <v>1410122</v>
      </c>
      <c r="B238" s="13">
        <v>26</v>
      </c>
      <c r="C238" s="14" t="s">
        <v>38</v>
      </c>
      <c r="D238" s="34">
        <v>0.8735924825026109</v>
      </c>
      <c r="E238" s="36">
        <v>4</v>
      </c>
    </row>
    <row r="239" spans="1:5" x14ac:dyDescent="0.2">
      <c r="A239" s="13">
        <v>1410123</v>
      </c>
      <c r="B239" s="13">
        <v>27</v>
      </c>
      <c r="C239" s="14" t="s">
        <v>39</v>
      </c>
      <c r="D239" s="34">
        <v>9.7624525907937354E-2</v>
      </c>
      <c r="E239" s="74">
        <v>37</v>
      </c>
    </row>
    <row r="240" spans="1:5" x14ac:dyDescent="0.2">
      <c r="A240" s="13">
        <v>1410124</v>
      </c>
      <c r="B240" s="13">
        <v>28</v>
      </c>
      <c r="C240" s="14" t="s">
        <v>40</v>
      </c>
      <c r="D240" s="34">
        <v>0.84656535279624845</v>
      </c>
      <c r="E240" s="75">
        <v>5</v>
      </c>
    </row>
    <row r="241" spans="1:5" x14ac:dyDescent="0.2">
      <c r="A241" s="13">
        <v>1410125</v>
      </c>
      <c r="B241" s="13">
        <v>29</v>
      </c>
      <c r="C241" s="14" t="s">
        <v>41</v>
      </c>
      <c r="D241" s="34">
        <v>-0.15338973199788575</v>
      </c>
      <c r="E241" s="74">
        <v>49</v>
      </c>
    </row>
    <row r="242" spans="1:5" x14ac:dyDescent="0.2">
      <c r="A242" s="13">
        <v>1410126</v>
      </c>
      <c r="B242" s="13">
        <v>30</v>
      </c>
      <c r="C242" s="14" t="s">
        <v>42</v>
      </c>
      <c r="D242" s="34">
        <v>0.22816370486391532</v>
      </c>
      <c r="E242" s="75">
        <v>31</v>
      </c>
    </row>
    <row r="243" spans="1:5" x14ac:dyDescent="0.2">
      <c r="A243" s="13">
        <v>1410127</v>
      </c>
      <c r="B243" s="13">
        <v>31</v>
      </c>
      <c r="C243" s="14" t="s">
        <v>43</v>
      </c>
      <c r="D243" s="34">
        <v>3.6963459573360551E-2</v>
      </c>
      <c r="E243" s="74">
        <v>39</v>
      </c>
    </row>
    <row r="244" spans="1:5" x14ac:dyDescent="0.2">
      <c r="A244" s="13">
        <v>1410128</v>
      </c>
      <c r="B244" s="13">
        <v>32</v>
      </c>
      <c r="C244" s="14" t="s">
        <v>44</v>
      </c>
      <c r="D244" s="34">
        <v>0.51817512716161007</v>
      </c>
      <c r="E244" s="75">
        <v>15</v>
      </c>
    </row>
    <row r="245" spans="1:5" x14ac:dyDescent="0.2">
      <c r="A245" s="13">
        <v>1410129</v>
      </c>
      <c r="B245" s="13">
        <v>33</v>
      </c>
      <c r="C245" s="14" t="s">
        <v>45</v>
      </c>
      <c r="D245" s="34">
        <v>0.78644294779321045</v>
      </c>
      <c r="E245" s="74">
        <v>7</v>
      </c>
    </row>
    <row r="246" spans="1:5" x14ac:dyDescent="0.2">
      <c r="A246" s="13">
        <v>1410130</v>
      </c>
      <c r="B246" s="13">
        <v>34</v>
      </c>
      <c r="C246" s="14" t="s">
        <v>46</v>
      </c>
      <c r="D246" s="34">
        <v>-4.1445259761238029E-3</v>
      </c>
      <c r="E246" s="75">
        <v>43</v>
      </c>
    </row>
    <row r="247" spans="1:5" x14ac:dyDescent="0.2">
      <c r="A247" s="13">
        <v>1410131</v>
      </c>
      <c r="B247" s="13">
        <v>35</v>
      </c>
      <c r="C247" s="14" t="s">
        <v>47</v>
      </c>
      <c r="D247" s="34">
        <v>0.49119295837304655</v>
      </c>
      <c r="E247" s="76">
        <v>18</v>
      </c>
    </row>
    <row r="248" spans="1:5" x14ac:dyDescent="0.2">
      <c r="A248" s="13">
        <v>1410132</v>
      </c>
      <c r="B248" s="13">
        <v>36</v>
      </c>
      <c r="C248" s="14" t="s">
        <v>48</v>
      </c>
      <c r="D248" s="34">
        <v>0.18243898072525533</v>
      </c>
      <c r="E248" s="75">
        <v>33</v>
      </c>
    </row>
    <row r="249" spans="1:5" x14ac:dyDescent="0.2">
      <c r="A249" s="13">
        <v>1410133</v>
      </c>
      <c r="B249" s="13">
        <v>37</v>
      </c>
      <c r="C249" s="14" t="s">
        <v>49</v>
      </c>
      <c r="D249" s="34">
        <v>0.37504649271331358</v>
      </c>
      <c r="E249" s="74">
        <v>21</v>
      </c>
    </row>
    <row r="250" spans="1:5" x14ac:dyDescent="0.2">
      <c r="A250" s="13">
        <v>1410134</v>
      </c>
      <c r="B250" s="13">
        <v>38</v>
      </c>
      <c r="C250" s="14" t="s">
        <v>50</v>
      </c>
      <c r="D250" s="34">
        <v>0.54713474183697641</v>
      </c>
      <c r="E250" s="75">
        <v>13</v>
      </c>
    </row>
    <row r="251" spans="1:5" x14ac:dyDescent="0.2">
      <c r="A251" s="13">
        <v>1410135</v>
      </c>
      <c r="B251" s="13">
        <v>39</v>
      </c>
      <c r="C251" s="14" t="s">
        <v>51</v>
      </c>
      <c r="D251" s="34">
        <v>0.56733530839969049</v>
      </c>
      <c r="E251" s="76">
        <v>12</v>
      </c>
    </row>
    <row r="252" spans="1:5" x14ac:dyDescent="0.2">
      <c r="A252" s="13">
        <v>1410136</v>
      </c>
      <c r="B252" s="13">
        <v>40</v>
      </c>
      <c r="C252" s="14" t="s">
        <v>52</v>
      </c>
      <c r="D252" s="34">
        <v>0.19615280716806338</v>
      </c>
      <c r="E252" s="36">
        <v>32</v>
      </c>
    </row>
    <row r="253" spans="1:5" x14ac:dyDescent="0.2">
      <c r="A253" s="13">
        <v>1410137</v>
      </c>
      <c r="B253" s="13">
        <v>41</v>
      </c>
      <c r="C253" s="14" t="s">
        <v>53</v>
      </c>
      <c r="D253" s="34">
        <v>0.16039930049934326</v>
      </c>
      <c r="E253" s="76">
        <v>34</v>
      </c>
    </row>
    <row r="254" spans="1:5" x14ac:dyDescent="0.2">
      <c r="A254" s="13">
        <v>1410138</v>
      </c>
      <c r="B254" s="13">
        <v>42</v>
      </c>
      <c r="C254" s="14" t="s">
        <v>54</v>
      </c>
      <c r="D254" s="34">
        <v>-7.0123561533245282E-2</v>
      </c>
      <c r="E254" s="36">
        <v>46</v>
      </c>
    </row>
    <row r="255" spans="1:5" x14ac:dyDescent="0.2">
      <c r="A255" s="13">
        <v>1410139</v>
      </c>
      <c r="B255" s="13">
        <v>43</v>
      </c>
      <c r="C255" s="14" t="s">
        <v>55</v>
      </c>
      <c r="D255" s="34">
        <v>0.24310374503539911</v>
      </c>
      <c r="E255" s="76">
        <v>28</v>
      </c>
    </row>
    <row r="256" spans="1:5" x14ac:dyDescent="0.2">
      <c r="A256" s="13">
        <v>1410140</v>
      </c>
      <c r="B256" s="13">
        <v>44</v>
      </c>
      <c r="C256" s="14" t="s">
        <v>56</v>
      </c>
      <c r="D256" s="34">
        <v>-0.19562691156982814</v>
      </c>
      <c r="E256" s="75">
        <v>51</v>
      </c>
    </row>
    <row r="257" spans="1:5" x14ac:dyDescent="0.2">
      <c r="A257" s="13">
        <v>1410141</v>
      </c>
      <c r="B257" s="13">
        <v>45</v>
      </c>
      <c r="C257" s="14" t="s">
        <v>57</v>
      </c>
      <c r="D257" s="34">
        <v>0.1366727579280099</v>
      </c>
      <c r="E257" s="74">
        <v>35</v>
      </c>
    </row>
    <row r="258" spans="1:5" x14ac:dyDescent="0.2">
      <c r="A258" s="13">
        <v>1410142</v>
      </c>
      <c r="B258" s="13">
        <v>46</v>
      </c>
      <c r="C258" s="14" t="s">
        <v>58</v>
      </c>
      <c r="D258" s="34">
        <v>-7.8660251246683105E-2</v>
      </c>
      <c r="E258" s="75">
        <v>47</v>
      </c>
    </row>
    <row r="259" spans="1:5" x14ac:dyDescent="0.2">
      <c r="A259" s="13">
        <v>1410143</v>
      </c>
      <c r="B259" s="13">
        <v>47</v>
      </c>
      <c r="C259" s="14" t="s">
        <v>59</v>
      </c>
      <c r="D259" s="34">
        <v>0.91937082820768523</v>
      </c>
      <c r="E259" s="74">
        <v>3</v>
      </c>
    </row>
    <row r="260" spans="1:5" x14ac:dyDescent="0.2">
      <c r="A260" s="13">
        <v>1410144</v>
      </c>
      <c r="B260" s="13">
        <v>48</v>
      </c>
      <c r="C260" s="14" t="s">
        <v>60</v>
      </c>
      <c r="D260" s="34">
        <v>-0.25276812752979533</v>
      </c>
      <c r="E260" s="75">
        <v>57</v>
      </c>
    </row>
    <row r="261" spans="1:5" x14ac:dyDescent="0.2">
      <c r="A261" s="13">
        <v>1410145</v>
      </c>
      <c r="B261" s="13">
        <v>49</v>
      </c>
      <c r="C261" s="14" t="s">
        <v>61</v>
      </c>
      <c r="D261" s="34">
        <v>-4.7853144268394439E-2</v>
      </c>
      <c r="E261" s="74">
        <v>45</v>
      </c>
    </row>
    <row r="262" spans="1:5" x14ac:dyDescent="0.2">
      <c r="A262" s="13">
        <v>1410146</v>
      </c>
      <c r="B262" s="13">
        <v>50</v>
      </c>
      <c r="C262" s="14" t="s">
        <v>62</v>
      </c>
      <c r="D262" s="34">
        <v>0.32295797549002547</v>
      </c>
      <c r="E262" s="36">
        <v>24</v>
      </c>
    </row>
    <row r="263" spans="1:5" x14ac:dyDescent="0.2">
      <c r="A263" s="13">
        <v>1410147</v>
      </c>
      <c r="B263" s="13">
        <v>51</v>
      </c>
      <c r="C263" s="14" t="s">
        <v>63</v>
      </c>
      <c r="D263" s="34">
        <v>2.8152930961734476E-2</v>
      </c>
      <c r="E263" s="74">
        <v>41</v>
      </c>
    </row>
    <row r="264" spans="1:5" x14ac:dyDescent="0.2">
      <c r="A264" s="13">
        <v>1410148</v>
      </c>
      <c r="B264" s="13">
        <v>52</v>
      </c>
      <c r="C264" s="14" t="s">
        <v>64</v>
      </c>
      <c r="D264" s="34">
        <v>-0.31611355861199886</v>
      </c>
      <c r="E264" s="75">
        <v>59</v>
      </c>
    </row>
    <row r="265" spans="1:5" x14ac:dyDescent="0.2">
      <c r="A265" s="13">
        <v>1410149</v>
      </c>
      <c r="B265" s="13">
        <v>53</v>
      </c>
      <c r="C265" s="14" t="s">
        <v>65</v>
      </c>
      <c r="D265" s="34">
        <v>-0.19781424644163534</v>
      </c>
      <c r="E265" s="76">
        <v>52</v>
      </c>
    </row>
    <row r="266" spans="1:5" x14ac:dyDescent="0.2">
      <c r="A266" s="13">
        <v>1410150</v>
      </c>
      <c r="B266" s="13">
        <v>54</v>
      </c>
      <c r="C266" s="14" t="s">
        <v>66</v>
      </c>
      <c r="D266" s="34">
        <v>0.57184624903767811</v>
      </c>
      <c r="E266" s="75">
        <v>11</v>
      </c>
    </row>
    <row r="267" spans="1:5" x14ac:dyDescent="0.2">
      <c r="A267" s="13">
        <v>1410151</v>
      </c>
      <c r="B267" s="13">
        <v>55</v>
      </c>
      <c r="C267" s="14" t="s">
        <v>67</v>
      </c>
      <c r="D267" s="34">
        <v>0.32555382634569641</v>
      </c>
      <c r="E267" s="74">
        <v>23</v>
      </c>
    </row>
    <row r="268" spans="1:5" x14ac:dyDescent="0.2">
      <c r="A268" s="13">
        <v>1410152</v>
      </c>
      <c r="B268" s="13">
        <v>56</v>
      </c>
      <c r="C268" s="14" t="s">
        <v>68</v>
      </c>
      <c r="D268" s="34">
        <v>-2.2415811794223417E-2</v>
      </c>
      <c r="E268" s="36">
        <v>44</v>
      </c>
    </row>
    <row r="269" spans="1:5" x14ac:dyDescent="0.2">
      <c r="A269" s="13">
        <v>1410153</v>
      </c>
      <c r="B269" s="13">
        <v>57</v>
      </c>
      <c r="C269" s="14" t="s">
        <v>69</v>
      </c>
      <c r="D269" s="34">
        <v>0.26657108155027387</v>
      </c>
      <c r="E269" s="76">
        <v>26</v>
      </c>
    </row>
    <row r="270" spans="1:5" x14ac:dyDescent="0.2">
      <c r="A270" s="13">
        <v>1410154</v>
      </c>
      <c r="B270" s="13">
        <v>58</v>
      </c>
      <c r="C270" s="14" t="s">
        <v>70</v>
      </c>
      <c r="D270" s="34">
        <v>0.38655776928386804</v>
      </c>
      <c r="E270" s="75">
        <v>19</v>
      </c>
    </row>
    <row r="271" spans="1:5" x14ac:dyDescent="0.2">
      <c r="A271" s="13">
        <v>1410155</v>
      </c>
      <c r="B271" s="13">
        <v>59</v>
      </c>
      <c r="C271" s="14" t="s">
        <v>71</v>
      </c>
      <c r="D271" s="34">
        <v>0.78026635939856015</v>
      </c>
      <c r="E271" s="76">
        <v>8</v>
      </c>
    </row>
    <row r="272" spans="1:5" x14ac:dyDescent="0.2">
      <c r="A272" s="13">
        <v>1410156</v>
      </c>
      <c r="B272" s="13">
        <v>60</v>
      </c>
      <c r="C272" s="14" t="s">
        <v>72</v>
      </c>
      <c r="D272" s="34">
        <v>-0.22083472663059725</v>
      </c>
      <c r="E272" s="36">
        <v>54</v>
      </c>
    </row>
    <row r="273" spans="1:5" x14ac:dyDescent="0.2">
      <c r="A273" s="13">
        <v>1410157</v>
      </c>
      <c r="B273" s="13">
        <v>61</v>
      </c>
      <c r="C273" s="14" t="s">
        <v>73</v>
      </c>
      <c r="D273" s="34">
        <v>0.38552912754414337</v>
      </c>
      <c r="E273" s="76">
        <v>20</v>
      </c>
    </row>
    <row r="274" spans="1:5" x14ac:dyDescent="0.2">
      <c r="A274" s="13">
        <v>1410158</v>
      </c>
      <c r="B274" s="13">
        <v>62</v>
      </c>
      <c r="C274" s="14" t="s">
        <v>74</v>
      </c>
      <c r="D274" s="34">
        <v>0.33939970260836505</v>
      </c>
      <c r="E274" s="36">
        <v>22</v>
      </c>
    </row>
    <row r="277" spans="1:5" ht="12.75" x14ac:dyDescent="0.2">
      <c r="A277" s="7" t="s">
        <v>87</v>
      </c>
      <c r="B277" s="19"/>
      <c r="C277" s="19"/>
      <c r="D277" s="19"/>
      <c r="E277" s="19"/>
    </row>
    <row r="278" spans="1:5" x14ac:dyDescent="0.2">
      <c r="A278" s="37" t="s">
        <v>88</v>
      </c>
      <c r="B278" s="37" t="s">
        <v>89</v>
      </c>
      <c r="C278" s="37" t="s">
        <v>90</v>
      </c>
      <c r="D278" s="19"/>
      <c r="E278" s="19"/>
    </row>
    <row r="279" spans="1:5" x14ac:dyDescent="0.2">
      <c r="A279" s="38" t="s">
        <v>91</v>
      </c>
      <c r="B279" s="38" t="s">
        <v>92</v>
      </c>
      <c r="C279" s="38">
        <v>15</v>
      </c>
      <c r="D279" s="19"/>
      <c r="E279" s="19"/>
    </row>
    <row r="280" spans="1:5" x14ac:dyDescent="0.2">
      <c r="A280" s="38" t="s">
        <v>93</v>
      </c>
      <c r="B280" s="38" t="s">
        <v>94</v>
      </c>
      <c r="C280" s="38">
        <v>20</v>
      </c>
      <c r="D280" s="19"/>
      <c r="E280" s="19"/>
    </row>
    <row r="281" spans="1:5" x14ac:dyDescent="0.2">
      <c r="A281" s="38" t="s">
        <v>95</v>
      </c>
      <c r="B281" s="38" t="s">
        <v>96</v>
      </c>
      <c r="C281" s="38">
        <v>30</v>
      </c>
      <c r="D281" s="19"/>
      <c r="E281" s="19"/>
    </row>
    <row r="282" spans="1:5" x14ac:dyDescent="0.2">
      <c r="A282" s="38" t="s">
        <v>97</v>
      </c>
      <c r="B282" s="38" t="s">
        <v>98</v>
      </c>
      <c r="C282" s="38">
        <v>20</v>
      </c>
      <c r="D282" s="19"/>
      <c r="E282" s="19"/>
    </row>
    <row r="283" spans="1:5" x14ac:dyDescent="0.2">
      <c r="A283" s="38" t="s">
        <v>99</v>
      </c>
      <c r="B283" s="38" t="s">
        <v>100</v>
      </c>
      <c r="C283" s="38">
        <v>15</v>
      </c>
      <c r="D283" s="19"/>
      <c r="E283" s="19"/>
    </row>
    <row r="284" spans="1:5" x14ac:dyDescent="0.2">
      <c r="A284" s="17"/>
      <c r="B284" s="19"/>
      <c r="C284" s="19"/>
      <c r="D284" s="19"/>
      <c r="E284" s="19"/>
    </row>
    <row r="285" spans="1:5" ht="41.25" customHeight="1" thickBot="1" x14ac:dyDescent="0.25">
      <c r="A285" s="28" t="s">
        <v>4</v>
      </c>
      <c r="B285" s="28" t="s">
        <v>5</v>
      </c>
      <c r="C285" s="29" t="s">
        <v>6</v>
      </c>
      <c r="D285" s="39" t="s">
        <v>8</v>
      </c>
      <c r="E285" s="40" t="s">
        <v>101</v>
      </c>
    </row>
    <row r="286" spans="1:5" x14ac:dyDescent="0.2">
      <c r="A286" s="20">
        <v>1410097</v>
      </c>
      <c r="B286" s="20">
        <v>1</v>
      </c>
      <c r="C286" s="31" t="s">
        <v>13</v>
      </c>
      <c r="D286" s="67">
        <v>66.24094314134841</v>
      </c>
      <c r="E286" s="32" t="str">
        <f t="shared" ref="E286:E317" si="65">IF(D286&gt;71.55,"A",IF(D286&gt;70.43,"B",IF(D286&gt;69.1,"C",IF(D286&gt;67.94,"D",IF(D286&lt;67.93,"F")))))</f>
        <v>F</v>
      </c>
    </row>
    <row r="287" spans="1:5" x14ac:dyDescent="0.2">
      <c r="A287" s="13">
        <v>1410098</v>
      </c>
      <c r="B287" s="13">
        <v>2</v>
      </c>
      <c r="C287" s="14" t="s">
        <v>14</v>
      </c>
      <c r="D287" s="68">
        <v>65.345315770035711</v>
      </c>
      <c r="E287" s="41" t="str">
        <f t="shared" si="65"/>
        <v>F</v>
      </c>
    </row>
    <row r="288" spans="1:5" x14ac:dyDescent="0.2">
      <c r="A288" s="13">
        <v>1410099</v>
      </c>
      <c r="B288" s="13">
        <v>3</v>
      </c>
      <c r="C288" s="14" t="s">
        <v>15</v>
      </c>
      <c r="D288" s="68">
        <v>66.744701823558401</v>
      </c>
      <c r="E288" s="41" t="str">
        <f t="shared" si="65"/>
        <v>F</v>
      </c>
    </row>
    <row r="289" spans="1:5" x14ac:dyDescent="0.2">
      <c r="A289" s="13">
        <v>1410100</v>
      </c>
      <c r="B289" s="13">
        <v>4</v>
      </c>
      <c r="C289" s="14" t="s">
        <v>16</v>
      </c>
      <c r="D289" s="68">
        <v>67.820623383023275</v>
      </c>
      <c r="E289" s="41" t="str">
        <f t="shared" si="65"/>
        <v>F</v>
      </c>
    </row>
    <row r="290" spans="1:5" x14ac:dyDescent="0.2">
      <c r="A290" s="13">
        <v>1410101</v>
      </c>
      <c r="B290" s="13">
        <v>5</v>
      </c>
      <c r="C290" s="14" t="s">
        <v>17</v>
      </c>
      <c r="D290" s="68">
        <v>69.471094710947114</v>
      </c>
      <c r="E290" s="41" t="str">
        <f t="shared" si="65"/>
        <v>C</v>
      </c>
    </row>
    <row r="291" spans="1:5" x14ac:dyDescent="0.2">
      <c r="A291" s="13">
        <v>1410102</v>
      </c>
      <c r="B291" s="13">
        <v>6</v>
      </c>
      <c r="C291" s="14" t="s">
        <v>18</v>
      </c>
      <c r="D291" s="68">
        <v>66.855663749537769</v>
      </c>
      <c r="E291" s="41" t="str">
        <f t="shared" si="65"/>
        <v>F</v>
      </c>
    </row>
    <row r="292" spans="1:5" x14ac:dyDescent="0.2">
      <c r="A292" s="13">
        <v>1410103</v>
      </c>
      <c r="B292" s="13">
        <v>7</v>
      </c>
      <c r="C292" s="14" t="s">
        <v>19</v>
      </c>
      <c r="D292" s="68">
        <v>67.011324470704096</v>
      </c>
      <c r="E292" s="41" t="str">
        <f t="shared" si="65"/>
        <v>F</v>
      </c>
    </row>
    <row r="293" spans="1:5" x14ac:dyDescent="0.2">
      <c r="A293" s="13">
        <v>1410104</v>
      </c>
      <c r="B293" s="13">
        <v>8</v>
      </c>
      <c r="C293" s="14" t="s">
        <v>20</v>
      </c>
      <c r="D293" s="68">
        <v>66.621538461538449</v>
      </c>
      <c r="E293" s="41" t="str">
        <f t="shared" si="65"/>
        <v>F</v>
      </c>
    </row>
    <row r="294" spans="1:5" x14ac:dyDescent="0.2">
      <c r="A294" s="13">
        <v>1410105</v>
      </c>
      <c r="B294" s="13">
        <v>9</v>
      </c>
      <c r="C294" s="14" t="s">
        <v>21</v>
      </c>
      <c r="D294" s="68">
        <v>68.952357503385457</v>
      </c>
      <c r="E294" s="41" t="str">
        <f t="shared" si="65"/>
        <v>D</v>
      </c>
    </row>
    <row r="295" spans="1:5" x14ac:dyDescent="0.2">
      <c r="A295" s="13">
        <v>1410106</v>
      </c>
      <c r="B295" s="13">
        <v>10</v>
      </c>
      <c r="C295" s="14" t="s">
        <v>22</v>
      </c>
      <c r="D295" s="68">
        <v>69.699581383895591</v>
      </c>
      <c r="E295" s="41" t="str">
        <f t="shared" si="65"/>
        <v>C</v>
      </c>
    </row>
    <row r="296" spans="1:5" x14ac:dyDescent="0.2">
      <c r="A296" s="13">
        <v>1410107</v>
      </c>
      <c r="B296" s="13">
        <v>11</v>
      </c>
      <c r="C296" s="14" t="s">
        <v>23</v>
      </c>
      <c r="D296" s="68">
        <v>66.453752610244436</v>
      </c>
      <c r="E296" s="41" t="str">
        <f t="shared" si="65"/>
        <v>F</v>
      </c>
    </row>
    <row r="297" spans="1:5" x14ac:dyDescent="0.2">
      <c r="A297" s="13">
        <v>1410108</v>
      </c>
      <c r="B297" s="13">
        <v>12</v>
      </c>
      <c r="C297" s="14" t="s">
        <v>24</v>
      </c>
      <c r="D297" s="68">
        <v>66.351351351351354</v>
      </c>
      <c r="E297" s="41" t="str">
        <f t="shared" si="65"/>
        <v>F</v>
      </c>
    </row>
    <row r="298" spans="1:5" x14ac:dyDescent="0.2">
      <c r="A298" s="13">
        <v>1410109</v>
      </c>
      <c r="B298" s="13">
        <v>13</v>
      </c>
      <c r="C298" s="14" t="s">
        <v>25</v>
      </c>
      <c r="D298" s="68">
        <v>67.462650012245888</v>
      </c>
      <c r="E298" s="41" t="str">
        <f t="shared" si="65"/>
        <v>F</v>
      </c>
    </row>
    <row r="299" spans="1:5" x14ac:dyDescent="0.2">
      <c r="A299" s="13">
        <v>1410110</v>
      </c>
      <c r="B299" s="13">
        <v>14</v>
      </c>
      <c r="C299" s="14" t="s">
        <v>26</v>
      </c>
      <c r="D299" s="68">
        <v>72.35632888126456</v>
      </c>
      <c r="E299" s="41" t="str">
        <f t="shared" si="65"/>
        <v>A</v>
      </c>
    </row>
    <row r="300" spans="1:5" x14ac:dyDescent="0.2">
      <c r="A300" s="13">
        <v>1410111</v>
      </c>
      <c r="B300" s="13">
        <v>15</v>
      </c>
      <c r="C300" s="14" t="s">
        <v>27</v>
      </c>
      <c r="D300" s="68">
        <v>72.863641952539041</v>
      </c>
      <c r="E300" s="41" t="str">
        <f t="shared" si="65"/>
        <v>A</v>
      </c>
    </row>
    <row r="301" spans="1:5" x14ac:dyDescent="0.2">
      <c r="A301" s="13">
        <v>1410112</v>
      </c>
      <c r="B301" s="13">
        <v>16</v>
      </c>
      <c r="C301" s="14" t="s">
        <v>28</v>
      </c>
      <c r="D301" s="68">
        <v>72.086454623603089</v>
      </c>
      <c r="E301" s="41" t="str">
        <f t="shared" si="65"/>
        <v>A</v>
      </c>
    </row>
    <row r="302" spans="1:5" x14ac:dyDescent="0.2">
      <c r="A302" s="13">
        <v>1410113</v>
      </c>
      <c r="B302" s="13">
        <v>17</v>
      </c>
      <c r="C302" s="14" t="s">
        <v>29</v>
      </c>
      <c r="D302" s="68">
        <v>73.301388376950484</v>
      </c>
      <c r="E302" s="41" t="str">
        <f t="shared" si="65"/>
        <v>A</v>
      </c>
    </row>
    <row r="303" spans="1:5" x14ac:dyDescent="0.2">
      <c r="A303" s="13">
        <v>1410114</v>
      </c>
      <c r="B303" s="13">
        <v>18</v>
      </c>
      <c r="C303" s="14" t="s">
        <v>30</v>
      </c>
      <c r="D303" s="68">
        <v>69.663886162904802</v>
      </c>
      <c r="E303" s="41" t="str">
        <f t="shared" si="65"/>
        <v>C</v>
      </c>
    </row>
    <row r="304" spans="1:5" x14ac:dyDescent="0.2">
      <c r="A304" s="13">
        <v>1410115</v>
      </c>
      <c r="B304" s="13">
        <v>19</v>
      </c>
      <c r="C304" s="14" t="s">
        <v>31</v>
      </c>
      <c r="D304" s="68">
        <v>74.047119773035647</v>
      </c>
      <c r="E304" s="41" t="str">
        <f t="shared" si="65"/>
        <v>A</v>
      </c>
    </row>
    <row r="305" spans="1:5" x14ac:dyDescent="0.2">
      <c r="A305" s="13">
        <v>1410116</v>
      </c>
      <c r="B305" s="13">
        <v>20</v>
      </c>
      <c r="C305" s="14" t="s">
        <v>32</v>
      </c>
      <c r="D305" s="68">
        <v>67.846571287617166</v>
      </c>
      <c r="E305" s="41" t="str">
        <f t="shared" si="65"/>
        <v>F</v>
      </c>
    </row>
    <row r="306" spans="1:5" x14ac:dyDescent="0.2">
      <c r="A306" s="13">
        <v>1410117</v>
      </c>
      <c r="B306" s="13">
        <v>21</v>
      </c>
      <c r="C306" s="14" t="s">
        <v>33</v>
      </c>
      <c r="D306" s="68">
        <v>65.496859992611746</v>
      </c>
      <c r="E306" s="41" t="str">
        <f t="shared" si="65"/>
        <v>F</v>
      </c>
    </row>
    <row r="307" spans="1:5" x14ac:dyDescent="0.2">
      <c r="A307" s="13">
        <v>1410118</v>
      </c>
      <c r="B307" s="13">
        <v>22</v>
      </c>
      <c r="C307" s="14" t="s">
        <v>34</v>
      </c>
      <c r="D307" s="68">
        <v>66.165598817151306</v>
      </c>
      <c r="E307" s="41" t="str">
        <f t="shared" si="65"/>
        <v>F</v>
      </c>
    </row>
    <row r="308" spans="1:5" x14ac:dyDescent="0.2">
      <c r="A308" s="13">
        <v>1410119</v>
      </c>
      <c r="B308" s="13">
        <v>23</v>
      </c>
      <c r="C308" s="14" t="s">
        <v>35</v>
      </c>
      <c r="D308" s="68">
        <v>69.33119842345117</v>
      </c>
      <c r="E308" s="41" t="str">
        <f t="shared" si="65"/>
        <v>C</v>
      </c>
    </row>
    <row r="309" spans="1:5" x14ac:dyDescent="0.2">
      <c r="A309" s="13">
        <v>1410120</v>
      </c>
      <c r="B309" s="13">
        <v>24</v>
      </c>
      <c r="C309" s="14" t="s">
        <v>36</v>
      </c>
      <c r="D309" s="68">
        <v>67.762186115214178</v>
      </c>
      <c r="E309" s="41" t="str">
        <f t="shared" si="65"/>
        <v>F</v>
      </c>
    </row>
    <row r="310" spans="1:5" x14ac:dyDescent="0.2">
      <c r="A310" s="13">
        <v>1410121</v>
      </c>
      <c r="B310" s="13">
        <v>25</v>
      </c>
      <c r="C310" s="14" t="s">
        <v>37</v>
      </c>
      <c r="D310" s="68">
        <v>66.596948818897644</v>
      </c>
      <c r="E310" s="41" t="str">
        <f t="shared" si="65"/>
        <v>F</v>
      </c>
    </row>
    <row r="311" spans="1:5" x14ac:dyDescent="0.2">
      <c r="A311" s="13">
        <v>1410122</v>
      </c>
      <c r="B311" s="13">
        <v>26</v>
      </c>
      <c r="C311" s="14" t="s">
        <v>38</v>
      </c>
      <c r="D311" s="68">
        <v>70.190769230769234</v>
      </c>
      <c r="E311" s="41" t="str">
        <f t="shared" si="65"/>
        <v>C</v>
      </c>
    </row>
    <row r="312" spans="1:5" x14ac:dyDescent="0.2">
      <c r="A312" s="13">
        <v>1410123</v>
      </c>
      <c r="B312" s="13">
        <v>27</v>
      </c>
      <c r="C312" s="14" t="s">
        <v>39</v>
      </c>
      <c r="D312" s="68">
        <v>65.76875768757688</v>
      </c>
      <c r="E312" s="41" t="str">
        <f t="shared" si="65"/>
        <v>F</v>
      </c>
    </row>
    <row r="313" spans="1:5" x14ac:dyDescent="0.2">
      <c r="A313" s="13">
        <v>1410124</v>
      </c>
      <c r="B313" s="13">
        <v>28</v>
      </c>
      <c r="C313" s="14" t="s">
        <v>40</v>
      </c>
      <c r="D313" s="68">
        <v>69.346549192364165</v>
      </c>
      <c r="E313" s="41" t="str">
        <f t="shared" si="65"/>
        <v>C</v>
      </c>
    </row>
    <row r="314" spans="1:5" x14ac:dyDescent="0.2">
      <c r="A314" s="13">
        <v>1410125</v>
      </c>
      <c r="B314" s="13">
        <v>29</v>
      </c>
      <c r="C314" s="14" t="s">
        <v>41</v>
      </c>
      <c r="D314" s="68">
        <v>67.66621605014133</v>
      </c>
      <c r="E314" s="41" t="str">
        <f t="shared" si="65"/>
        <v>F</v>
      </c>
    </row>
    <row r="315" spans="1:5" x14ac:dyDescent="0.2">
      <c r="A315" s="13">
        <v>1410126</v>
      </c>
      <c r="B315" s="13">
        <v>30</v>
      </c>
      <c r="C315" s="14" t="s">
        <v>42</v>
      </c>
      <c r="D315" s="68">
        <v>66.429098058491036</v>
      </c>
      <c r="E315" s="41" t="str">
        <f t="shared" si="65"/>
        <v>F</v>
      </c>
    </row>
    <row r="316" spans="1:5" x14ac:dyDescent="0.2">
      <c r="A316" s="13">
        <v>1410127</v>
      </c>
      <c r="B316" s="13">
        <v>31</v>
      </c>
      <c r="C316" s="14" t="s">
        <v>43</v>
      </c>
      <c r="D316" s="68">
        <v>66.764995083579166</v>
      </c>
      <c r="E316" s="41" t="str">
        <f t="shared" si="65"/>
        <v>F</v>
      </c>
    </row>
    <row r="317" spans="1:5" x14ac:dyDescent="0.2">
      <c r="A317" s="13">
        <v>1410128</v>
      </c>
      <c r="B317" s="13">
        <v>32</v>
      </c>
      <c r="C317" s="14" t="s">
        <v>44</v>
      </c>
      <c r="D317" s="68">
        <v>68.105250215172759</v>
      </c>
      <c r="E317" s="41" t="str">
        <f t="shared" si="65"/>
        <v>D</v>
      </c>
    </row>
    <row r="318" spans="1:5" x14ac:dyDescent="0.2">
      <c r="A318" s="13">
        <v>1410129</v>
      </c>
      <c r="B318" s="13">
        <v>33</v>
      </c>
      <c r="C318" s="14" t="s">
        <v>45</v>
      </c>
      <c r="D318" s="68">
        <v>69.917801496748879</v>
      </c>
      <c r="E318" s="41" t="str">
        <f t="shared" ref="E318:E347" si="66">IF(D318&gt;71.55,"A",IF(D318&gt;70.43,"B",IF(D318&gt;69.1,"C",IF(D318&gt;67.94,"D",IF(D318&lt;67.93,"F")))))</f>
        <v>C</v>
      </c>
    </row>
    <row r="319" spans="1:5" x14ac:dyDescent="0.2">
      <c r="A319" s="13">
        <v>1410130</v>
      </c>
      <c r="B319" s="13">
        <v>34</v>
      </c>
      <c r="C319" s="14" t="s">
        <v>46</v>
      </c>
      <c r="D319" s="68">
        <v>66.375921375921379</v>
      </c>
      <c r="E319" s="41" t="str">
        <f t="shared" si="66"/>
        <v>F</v>
      </c>
    </row>
    <row r="320" spans="1:5" x14ac:dyDescent="0.2">
      <c r="A320" s="13">
        <v>1410131</v>
      </c>
      <c r="B320" s="13">
        <v>35</v>
      </c>
      <c r="C320" s="14" t="s">
        <v>47</v>
      </c>
      <c r="D320" s="68">
        <v>67.751442957141094</v>
      </c>
      <c r="E320" s="41" t="str">
        <f t="shared" si="66"/>
        <v>F</v>
      </c>
    </row>
    <row r="321" spans="1:5" x14ac:dyDescent="0.2">
      <c r="A321" s="13">
        <v>1410132</v>
      </c>
      <c r="B321" s="13">
        <v>36</v>
      </c>
      <c r="C321" s="14" t="s">
        <v>48</v>
      </c>
      <c r="D321" s="68">
        <v>67.121267969037959</v>
      </c>
      <c r="E321" s="41" t="str">
        <f t="shared" si="66"/>
        <v>F</v>
      </c>
    </row>
    <row r="322" spans="1:5" x14ac:dyDescent="0.2">
      <c r="A322" s="13">
        <v>1410133</v>
      </c>
      <c r="B322" s="13">
        <v>37</v>
      </c>
      <c r="C322" s="14" t="s">
        <v>49</v>
      </c>
      <c r="D322" s="68">
        <v>67.52862947912817</v>
      </c>
      <c r="E322" s="41" t="str">
        <f t="shared" si="66"/>
        <v>F</v>
      </c>
    </row>
    <row r="323" spans="1:5" x14ac:dyDescent="0.2">
      <c r="A323" s="13">
        <v>1410134</v>
      </c>
      <c r="B323" s="13">
        <v>38</v>
      </c>
      <c r="C323" s="14" t="s">
        <v>50</v>
      </c>
      <c r="D323" s="68">
        <v>68.022543494241603</v>
      </c>
      <c r="E323" s="41" t="str">
        <f t="shared" si="66"/>
        <v>D</v>
      </c>
    </row>
    <row r="324" spans="1:5" x14ac:dyDescent="0.2">
      <c r="A324" s="13">
        <v>1410135</v>
      </c>
      <c r="B324" s="13">
        <v>39</v>
      </c>
      <c r="C324" s="14" t="s">
        <v>51</v>
      </c>
      <c r="D324" s="68">
        <v>68.549580661075481</v>
      </c>
      <c r="E324" s="41" t="str">
        <f t="shared" si="66"/>
        <v>D</v>
      </c>
    </row>
    <row r="325" spans="1:5" x14ac:dyDescent="0.2">
      <c r="A325" s="13">
        <v>1410136</v>
      </c>
      <c r="B325" s="13">
        <v>40</v>
      </c>
      <c r="C325" s="14" t="s">
        <v>52</v>
      </c>
      <c r="D325" s="68">
        <v>66.822372464658883</v>
      </c>
      <c r="E325" s="41" t="str">
        <f t="shared" si="66"/>
        <v>F</v>
      </c>
    </row>
    <row r="326" spans="1:5" x14ac:dyDescent="0.2">
      <c r="A326" s="13">
        <v>1410137</v>
      </c>
      <c r="B326" s="13">
        <v>41</v>
      </c>
      <c r="C326" s="14" t="s">
        <v>53</v>
      </c>
      <c r="D326" s="68">
        <v>67.707437000614632</v>
      </c>
      <c r="E326" s="41" t="str">
        <f t="shared" si="66"/>
        <v>F</v>
      </c>
    </row>
    <row r="327" spans="1:5" x14ac:dyDescent="0.2">
      <c r="A327" s="13">
        <v>1410138</v>
      </c>
      <c r="B327" s="13">
        <v>42</v>
      </c>
      <c r="C327" s="14" t="s">
        <v>54</v>
      </c>
      <c r="D327" s="68">
        <v>66.153846153846146</v>
      </c>
      <c r="E327" s="41" t="str">
        <f t="shared" si="66"/>
        <v>F</v>
      </c>
    </row>
    <row r="328" spans="1:5" x14ac:dyDescent="0.2">
      <c r="A328" s="13">
        <v>1410139</v>
      </c>
      <c r="B328" s="13">
        <v>43</v>
      </c>
      <c r="C328" s="14" t="s">
        <v>55</v>
      </c>
      <c r="D328" s="68">
        <v>66.990888943609946</v>
      </c>
      <c r="E328" s="41" t="str">
        <f t="shared" si="66"/>
        <v>F</v>
      </c>
    </row>
    <row r="329" spans="1:5" x14ac:dyDescent="0.2">
      <c r="A329" s="13">
        <v>1410140</v>
      </c>
      <c r="B329" s="13">
        <v>44</v>
      </c>
      <c r="C329" s="14" t="s">
        <v>56</v>
      </c>
      <c r="D329" s="68">
        <v>66.449150455552825</v>
      </c>
      <c r="E329" s="41" t="str">
        <f t="shared" si="66"/>
        <v>F</v>
      </c>
    </row>
    <row r="330" spans="1:5" x14ac:dyDescent="0.2">
      <c r="A330" s="13">
        <v>1410141</v>
      </c>
      <c r="B330" s="13">
        <v>45</v>
      </c>
      <c r="C330" s="14" t="s">
        <v>57</v>
      </c>
      <c r="D330" s="68">
        <v>66.736298844925045</v>
      </c>
      <c r="E330" s="41" t="str">
        <f t="shared" si="66"/>
        <v>F</v>
      </c>
    </row>
    <row r="331" spans="1:5" x14ac:dyDescent="0.2">
      <c r="A331" s="13">
        <v>1410142</v>
      </c>
      <c r="B331" s="13">
        <v>46</v>
      </c>
      <c r="C331" s="14" t="s">
        <v>58</v>
      </c>
      <c r="D331" s="68">
        <v>65.666871542716649</v>
      </c>
      <c r="E331" s="41" t="str">
        <f t="shared" si="66"/>
        <v>F</v>
      </c>
    </row>
    <row r="332" spans="1:5" x14ac:dyDescent="0.2">
      <c r="A332" s="13">
        <v>1410143</v>
      </c>
      <c r="B332" s="13">
        <v>47</v>
      </c>
      <c r="C332" s="14" t="s">
        <v>59</v>
      </c>
      <c r="D332" s="68">
        <v>69.271344455348384</v>
      </c>
      <c r="E332" s="41" t="str">
        <f t="shared" si="66"/>
        <v>C</v>
      </c>
    </row>
    <row r="333" spans="1:5" x14ac:dyDescent="0.2">
      <c r="A333" s="13">
        <v>1410144</v>
      </c>
      <c r="B333" s="13">
        <v>48</v>
      </c>
      <c r="C333" s="14" t="s">
        <v>60</v>
      </c>
      <c r="D333" s="68">
        <v>65.430886324576477</v>
      </c>
      <c r="E333" s="41" t="str">
        <f t="shared" si="66"/>
        <v>F</v>
      </c>
    </row>
    <row r="334" spans="1:5" x14ac:dyDescent="0.2">
      <c r="A334" s="13">
        <v>1410145</v>
      </c>
      <c r="B334" s="13">
        <v>49</v>
      </c>
      <c r="C334" s="14" t="s">
        <v>61</v>
      </c>
      <c r="D334" s="68">
        <v>66.363524640530898</v>
      </c>
      <c r="E334" s="41" t="str">
        <f t="shared" si="66"/>
        <v>F</v>
      </c>
    </row>
    <row r="335" spans="1:5" x14ac:dyDescent="0.2">
      <c r="A335" s="13">
        <v>1410146</v>
      </c>
      <c r="B335" s="13">
        <v>50</v>
      </c>
      <c r="C335" s="14" t="s">
        <v>62</v>
      </c>
      <c r="D335" s="68">
        <v>67.236082094137899</v>
      </c>
      <c r="E335" s="41" t="str">
        <f t="shared" si="66"/>
        <v>F</v>
      </c>
    </row>
    <row r="336" spans="1:5" x14ac:dyDescent="0.2">
      <c r="A336" s="13">
        <v>1410147</v>
      </c>
      <c r="B336" s="13">
        <v>51</v>
      </c>
      <c r="C336" s="14" t="s">
        <v>63</v>
      </c>
      <c r="D336" s="68">
        <v>66.953316953316957</v>
      </c>
      <c r="E336" s="41" t="str">
        <f t="shared" si="66"/>
        <v>F</v>
      </c>
    </row>
    <row r="337" spans="1:8" x14ac:dyDescent="0.2">
      <c r="A337" s="13">
        <v>1410148</v>
      </c>
      <c r="B337" s="13">
        <v>52</v>
      </c>
      <c r="C337" s="14" t="s">
        <v>64</v>
      </c>
      <c r="D337" s="68">
        <v>65.122850122850124</v>
      </c>
      <c r="E337" s="41" t="str">
        <f t="shared" si="66"/>
        <v>F</v>
      </c>
    </row>
    <row r="338" spans="1:8" x14ac:dyDescent="0.2">
      <c r="A338" s="13">
        <v>1410149</v>
      </c>
      <c r="B338" s="13">
        <v>53</v>
      </c>
      <c r="C338" s="14" t="s">
        <v>65</v>
      </c>
      <c r="D338" s="68">
        <v>66.021320916554345</v>
      </c>
      <c r="E338" s="41" t="str">
        <f t="shared" si="66"/>
        <v>F</v>
      </c>
    </row>
    <row r="339" spans="1:8" x14ac:dyDescent="0.2">
      <c r="A339" s="13">
        <v>1410150</v>
      </c>
      <c r="B339" s="13">
        <v>54</v>
      </c>
      <c r="C339" s="14" t="s">
        <v>66</v>
      </c>
      <c r="D339" s="68">
        <v>67.767681728880163</v>
      </c>
      <c r="E339" s="41" t="str">
        <f t="shared" si="66"/>
        <v>F</v>
      </c>
    </row>
    <row r="340" spans="1:8" x14ac:dyDescent="0.2">
      <c r="A340" s="13">
        <v>1410151</v>
      </c>
      <c r="B340" s="13">
        <v>55</v>
      </c>
      <c r="C340" s="14" t="s">
        <v>67</v>
      </c>
      <c r="D340" s="68">
        <v>67.82512587498465</v>
      </c>
      <c r="E340" s="41" t="str">
        <f t="shared" si="66"/>
        <v>F</v>
      </c>
    </row>
    <row r="341" spans="1:8" x14ac:dyDescent="0.2">
      <c r="A341" s="13">
        <v>1410152</v>
      </c>
      <c r="B341" s="13">
        <v>56</v>
      </c>
      <c r="C341" s="14" t="s">
        <v>68</v>
      </c>
      <c r="D341" s="68">
        <v>66.724074301882155</v>
      </c>
      <c r="E341" s="41" t="str">
        <f t="shared" si="66"/>
        <v>F</v>
      </c>
    </row>
    <row r="342" spans="1:8" x14ac:dyDescent="0.2">
      <c r="A342" s="13">
        <v>1410153</v>
      </c>
      <c r="B342" s="13">
        <v>57</v>
      </c>
      <c r="C342" s="14" t="s">
        <v>69</v>
      </c>
      <c r="D342" s="68">
        <v>67.644171779141089</v>
      </c>
      <c r="E342" s="41" t="str">
        <f t="shared" si="66"/>
        <v>F</v>
      </c>
    </row>
    <row r="343" spans="1:8" x14ac:dyDescent="0.2">
      <c r="A343" s="13">
        <v>1410154</v>
      </c>
      <c r="B343" s="13">
        <v>58</v>
      </c>
      <c r="C343" s="14" t="s">
        <v>70</v>
      </c>
      <c r="D343" s="68">
        <v>67.268262737876</v>
      </c>
      <c r="E343" s="41" t="str">
        <f t="shared" si="66"/>
        <v>F</v>
      </c>
    </row>
    <row r="344" spans="1:8" x14ac:dyDescent="0.2">
      <c r="A344" s="13">
        <v>1410155</v>
      </c>
      <c r="B344" s="13">
        <v>59</v>
      </c>
      <c r="C344" s="14" t="s">
        <v>71</v>
      </c>
      <c r="D344" s="68">
        <v>68.890251379521757</v>
      </c>
      <c r="E344" s="41" t="str">
        <f t="shared" si="66"/>
        <v>D</v>
      </c>
    </row>
    <row r="345" spans="1:8" x14ac:dyDescent="0.2">
      <c r="A345" s="13">
        <v>1410156</v>
      </c>
      <c r="B345" s="13">
        <v>60</v>
      </c>
      <c r="C345" s="14" t="s">
        <v>72</v>
      </c>
      <c r="D345" s="68">
        <v>66.147621383030895</v>
      </c>
      <c r="E345" s="41" t="str">
        <f t="shared" si="66"/>
        <v>F</v>
      </c>
    </row>
    <row r="346" spans="1:8" x14ac:dyDescent="0.2">
      <c r="A346" s="13">
        <v>1410157</v>
      </c>
      <c r="B346" s="13">
        <v>61</v>
      </c>
      <c r="C346" s="14" t="s">
        <v>73</v>
      </c>
      <c r="D346" s="68">
        <v>67.99460652120618</v>
      </c>
      <c r="E346" s="41" t="str">
        <f t="shared" si="66"/>
        <v>D</v>
      </c>
    </row>
    <row r="347" spans="1:8" x14ac:dyDescent="0.2">
      <c r="A347" s="13">
        <v>1410158</v>
      </c>
      <c r="B347" s="13">
        <v>62</v>
      </c>
      <c r="C347" s="14" t="s">
        <v>74</v>
      </c>
      <c r="D347" s="68">
        <v>68.793717020493304</v>
      </c>
      <c r="E347" s="41" t="str">
        <f t="shared" si="66"/>
        <v>D</v>
      </c>
    </row>
    <row r="350" spans="1:8" ht="12.75" x14ac:dyDescent="0.2">
      <c r="A350" s="7" t="s">
        <v>102</v>
      </c>
      <c r="B350" s="19"/>
      <c r="C350" s="19"/>
      <c r="D350" s="19"/>
      <c r="E350" s="19"/>
      <c r="F350" s="19"/>
      <c r="G350" s="27"/>
      <c r="H350" s="27"/>
    </row>
    <row r="351" spans="1:8" ht="41.25" customHeight="1" thickBot="1" x14ac:dyDescent="0.25">
      <c r="A351" s="28" t="s">
        <v>4</v>
      </c>
      <c r="B351" s="28" t="s">
        <v>5</v>
      </c>
      <c r="C351" s="29" t="s">
        <v>6</v>
      </c>
      <c r="D351" s="28" t="s">
        <v>83</v>
      </c>
      <c r="E351" s="30" t="s">
        <v>84</v>
      </c>
      <c r="F351" s="30" t="s">
        <v>80</v>
      </c>
      <c r="G351" s="30" t="s">
        <v>86</v>
      </c>
      <c r="H351" s="40" t="s">
        <v>101</v>
      </c>
    </row>
    <row r="352" spans="1:8" x14ac:dyDescent="0.2">
      <c r="A352" s="20">
        <v>1410097</v>
      </c>
      <c r="B352" s="20">
        <v>1</v>
      </c>
      <c r="C352" s="31" t="s">
        <v>13</v>
      </c>
      <c r="D352" s="66">
        <v>0</v>
      </c>
      <c r="E352" s="35">
        <v>52</v>
      </c>
      <c r="F352" s="33">
        <v>0</v>
      </c>
      <c r="G352" s="35">
        <v>42</v>
      </c>
      <c r="H352" s="32" t="s">
        <v>99</v>
      </c>
    </row>
    <row r="353" spans="1:8" x14ac:dyDescent="0.2">
      <c r="A353" s="13">
        <v>1410098</v>
      </c>
      <c r="B353" s="13">
        <v>2</v>
      </c>
      <c r="C353" s="14" t="s">
        <v>14</v>
      </c>
      <c r="D353" s="65">
        <v>-0.45539519760790281</v>
      </c>
      <c r="E353" s="36">
        <v>61</v>
      </c>
      <c r="F353" s="34">
        <v>-0.20362473242175896</v>
      </c>
      <c r="G353" s="36">
        <v>53</v>
      </c>
      <c r="H353" s="41" t="s">
        <v>99</v>
      </c>
    </row>
    <row r="354" spans="1:8" x14ac:dyDescent="0.2">
      <c r="A354" s="13">
        <v>1410099</v>
      </c>
      <c r="B354" s="13">
        <v>3</v>
      </c>
      <c r="C354" s="14" t="s">
        <v>15</v>
      </c>
      <c r="D354" s="65">
        <v>0.2561436731165061</v>
      </c>
      <c r="E354" s="36">
        <v>41</v>
      </c>
      <c r="F354" s="34">
        <v>-0.16071721534749675</v>
      </c>
      <c r="G354" s="36">
        <v>50</v>
      </c>
      <c r="H354" s="41" t="s">
        <v>99</v>
      </c>
    </row>
    <row r="355" spans="1:8" x14ac:dyDescent="0.2">
      <c r="A355" s="13">
        <v>1410100</v>
      </c>
      <c r="B355" s="13">
        <v>4</v>
      </c>
      <c r="C355" s="14" t="s">
        <v>16</v>
      </c>
      <c r="D355" s="65">
        <v>0.80321216038814103</v>
      </c>
      <c r="E355" s="36">
        <v>23</v>
      </c>
      <c r="F355" s="34">
        <v>0.24610335001244565</v>
      </c>
      <c r="G355" s="36">
        <v>27</v>
      </c>
      <c r="H355" s="41" t="s">
        <v>99</v>
      </c>
    </row>
    <row r="356" spans="1:8" x14ac:dyDescent="0.2">
      <c r="A356" s="13">
        <v>1410101</v>
      </c>
      <c r="B356" s="13">
        <v>5</v>
      </c>
      <c r="C356" s="14" t="s">
        <v>17</v>
      </c>
      <c r="D356" s="65">
        <v>1.6424191125209551</v>
      </c>
      <c r="E356" s="36">
        <v>10</v>
      </c>
      <c r="F356" s="34">
        <v>0.62349793301402467</v>
      </c>
      <c r="G356" s="36">
        <v>10</v>
      </c>
      <c r="H356" s="41" t="s">
        <v>95</v>
      </c>
    </row>
    <row r="357" spans="1:8" x14ac:dyDescent="0.2">
      <c r="A357" s="13">
        <v>1410102</v>
      </c>
      <c r="B357" s="13">
        <v>6</v>
      </c>
      <c r="C357" s="14" t="s">
        <v>18</v>
      </c>
      <c r="D357" s="65">
        <v>0.31256393206221555</v>
      </c>
      <c r="E357" s="36">
        <v>38</v>
      </c>
      <c r="F357" s="34">
        <v>0.24017373264938729</v>
      </c>
      <c r="G357" s="36">
        <v>29</v>
      </c>
      <c r="H357" s="41" t="s">
        <v>99</v>
      </c>
    </row>
    <row r="358" spans="1:8" x14ac:dyDescent="0.2">
      <c r="A358" s="13">
        <v>1410103</v>
      </c>
      <c r="B358" s="13">
        <v>7</v>
      </c>
      <c r="C358" s="14" t="s">
        <v>19</v>
      </c>
      <c r="D358" s="65">
        <v>0.39171196521291179</v>
      </c>
      <c r="E358" s="36">
        <v>35</v>
      </c>
      <c r="F358" s="34">
        <v>0.12351853784239411</v>
      </c>
      <c r="G358" s="36">
        <v>36</v>
      </c>
      <c r="H358" s="41" t="s">
        <v>99</v>
      </c>
    </row>
    <row r="359" spans="1:8" x14ac:dyDescent="0.2">
      <c r="A359" s="13">
        <v>1410104</v>
      </c>
      <c r="B359" s="13">
        <v>8</v>
      </c>
      <c r="C359" s="14" t="s">
        <v>20</v>
      </c>
      <c r="D359" s="65">
        <v>0.19351941063676212</v>
      </c>
      <c r="E359" s="36">
        <v>44</v>
      </c>
      <c r="F359" s="34">
        <v>-0.47715193956397617</v>
      </c>
      <c r="G359" s="36">
        <v>60</v>
      </c>
      <c r="H359" s="41" t="s">
        <v>99</v>
      </c>
    </row>
    <row r="360" spans="1:8" x14ac:dyDescent="0.2">
      <c r="A360" s="13">
        <v>1410105</v>
      </c>
      <c r="B360" s="13">
        <v>9</v>
      </c>
      <c r="C360" s="14" t="s">
        <v>21</v>
      </c>
      <c r="D360" s="65">
        <v>1.3786593830724512</v>
      </c>
      <c r="E360" s="36">
        <v>14</v>
      </c>
      <c r="F360" s="34">
        <v>0.95140206415052853</v>
      </c>
      <c r="G360" s="36">
        <v>2</v>
      </c>
      <c r="H360" s="41" t="s">
        <v>97</v>
      </c>
    </row>
    <row r="361" spans="1:8" x14ac:dyDescent="0.2">
      <c r="A361" s="13">
        <v>1410106</v>
      </c>
      <c r="B361" s="13">
        <v>10</v>
      </c>
      <c r="C361" s="14" t="s">
        <v>22</v>
      </c>
      <c r="D361" s="65">
        <v>1.7585965953792984</v>
      </c>
      <c r="E361" s="36">
        <v>8</v>
      </c>
      <c r="F361" s="34">
        <v>1.1846209408518709</v>
      </c>
      <c r="G361" s="36">
        <v>1</v>
      </c>
      <c r="H361" s="41" t="s">
        <v>95</v>
      </c>
    </row>
    <row r="362" spans="1:8" x14ac:dyDescent="0.2">
      <c r="A362" s="13">
        <v>1410107</v>
      </c>
      <c r="B362" s="13">
        <v>11</v>
      </c>
      <c r="C362" s="14" t="s">
        <v>23</v>
      </c>
      <c r="D362" s="65">
        <v>0.10820617284027004</v>
      </c>
      <c r="E362" s="36">
        <v>46</v>
      </c>
      <c r="F362" s="34">
        <v>6.2546224010239557E-2</v>
      </c>
      <c r="G362" s="36">
        <v>38</v>
      </c>
      <c r="H362" s="41" t="s">
        <v>99</v>
      </c>
    </row>
    <row r="363" spans="1:8" x14ac:dyDescent="0.2">
      <c r="A363" s="13">
        <v>1410108</v>
      </c>
      <c r="B363" s="13">
        <v>12</v>
      </c>
      <c r="C363" s="14" t="s">
        <v>24</v>
      </c>
      <c r="D363" s="65">
        <v>5.6138713735526501E-2</v>
      </c>
      <c r="E363" s="36">
        <v>51</v>
      </c>
      <c r="F363" s="34">
        <v>-0.23845572198373377</v>
      </c>
      <c r="G363" s="36">
        <v>55</v>
      </c>
      <c r="H363" s="41" t="s">
        <v>99</v>
      </c>
    </row>
    <row r="364" spans="1:8" x14ac:dyDescent="0.2">
      <c r="A364" s="13">
        <v>1410109</v>
      </c>
      <c r="B364" s="13">
        <v>13</v>
      </c>
      <c r="C364" s="14" t="s">
        <v>25</v>
      </c>
      <c r="D364" s="65">
        <v>0.62119521992259707</v>
      </c>
      <c r="E364" s="36">
        <v>31</v>
      </c>
      <c r="F364" s="34">
        <v>0.23990452298441337</v>
      </c>
      <c r="G364" s="36">
        <v>30</v>
      </c>
      <c r="H364" s="41" t="s">
        <v>99</v>
      </c>
    </row>
    <row r="365" spans="1:8" x14ac:dyDescent="0.2">
      <c r="A365" s="13">
        <v>1410110</v>
      </c>
      <c r="B365" s="13">
        <v>14</v>
      </c>
      <c r="C365" s="14" t="s">
        <v>26</v>
      </c>
      <c r="D365" s="65">
        <v>3.1094597895058533</v>
      </c>
      <c r="E365" s="36">
        <v>4</v>
      </c>
      <c r="F365" s="34">
        <v>-0.10202951697760509</v>
      </c>
      <c r="G365" s="36">
        <v>48</v>
      </c>
      <c r="H365" s="41" t="s">
        <v>91</v>
      </c>
    </row>
    <row r="366" spans="1:8" x14ac:dyDescent="0.2">
      <c r="A366" s="13">
        <v>1410111</v>
      </c>
      <c r="B366" s="13">
        <v>15</v>
      </c>
      <c r="C366" s="14" t="s">
        <v>27</v>
      </c>
      <c r="D366" s="65">
        <v>3.3674107451622248</v>
      </c>
      <c r="E366" s="36">
        <v>3</v>
      </c>
      <c r="F366" s="34">
        <v>0.50238097683508443</v>
      </c>
      <c r="G366" s="36">
        <v>17</v>
      </c>
      <c r="H366" s="41" t="s">
        <v>91</v>
      </c>
    </row>
    <row r="367" spans="1:8" x14ac:dyDescent="0.2">
      <c r="A367" s="13">
        <v>1410112</v>
      </c>
      <c r="B367" s="13">
        <v>16</v>
      </c>
      <c r="C367" s="14" t="s">
        <v>28</v>
      </c>
      <c r="D367" s="65">
        <v>2.9722381671732299</v>
      </c>
      <c r="E367" s="36">
        <v>5</v>
      </c>
      <c r="F367" s="34">
        <v>-0.27645162142916802</v>
      </c>
      <c r="G367" s="36">
        <v>58</v>
      </c>
      <c r="H367" s="41" t="s">
        <v>91</v>
      </c>
    </row>
    <row r="368" spans="1:8" x14ac:dyDescent="0.2">
      <c r="A368" s="13">
        <v>1410113</v>
      </c>
      <c r="B368" s="13">
        <v>17</v>
      </c>
      <c r="C368" s="14" t="s">
        <v>29</v>
      </c>
      <c r="D368" s="65">
        <v>3.589989493682185</v>
      </c>
      <c r="E368" s="36">
        <v>2</v>
      </c>
      <c r="F368" s="34">
        <v>0.52020990386910582</v>
      </c>
      <c r="G368" s="36">
        <v>14</v>
      </c>
      <c r="H368" s="41" t="s">
        <v>91</v>
      </c>
    </row>
    <row r="369" spans="1:8" x14ac:dyDescent="0.2">
      <c r="A369" s="13">
        <v>1410114</v>
      </c>
      <c r="B369" s="13">
        <v>18</v>
      </c>
      <c r="C369" s="14" t="s">
        <v>30</v>
      </c>
      <c r="D369" s="65">
        <v>1.7404468237918882</v>
      </c>
      <c r="E369" s="36">
        <v>9</v>
      </c>
      <c r="F369" s="34">
        <v>-0.69440564833170881</v>
      </c>
      <c r="G369" s="36">
        <v>62</v>
      </c>
      <c r="H369" s="41" t="s">
        <v>95</v>
      </c>
    </row>
    <row r="370" spans="1:8" x14ac:dyDescent="0.2">
      <c r="A370" s="13">
        <v>1410115</v>
      </c>
      <c r="B370" s="13">
        <v>19</v>
      </c>
      <c r="C370" s="14" t="s">
        <v>31</v>
      </c>
      <c r="D370" s="65">
        <v>3.96916782985214</v>
      </c>
      <c r="E370" s="36">
        <v>1</v>
      </c>
      <c r="F370" s="34">
        <v>0.82974984838928567</v>
      </c>
      <c r="G370" s="36">
        <v>6</v>
      </c>
      <c r="H370" s="41" t="s">
        <v>91</v>
      </c>
    </row>
    <row r="371" spans="1:8" x14ac:dyDescent="0.2">
      <c r="A371" s="13">
        <v>1410116</v>
      </c>
      <c r="B371" s="13">
        <v>20</v>
      </c>
      <c r="C371" s="14" t="s">
        <v>32</v>
      </c>
      <c r="D371" s="65">
        <v>0.81640576245808116</v>
      </c>
      <c r="E371" s="36">
        <v>21</v>
      </c>
      <c r="F371" s="34">
        <v>0.28457591209423172</v>
      </c>
      <c r="G371" s="36">
        <v>25</v>
      </c>
      <c r="H371" s="41" t="s">
        <v>99</v>
      </c>
    </row>
    <row r="372" spans="1:8" x14ac:dyDescent="0.2">
      <c r="A372" s="13">
        <v>1410117</v>
      </c>
      <c r="B372" s="13">
        <v>21</v>
      </c>
      <c r="C372" s="14" t="s">
        <v>33</v>
      </c>
      <c r="D372" s="65">
        <v>-0.37834026003358584</v>
      </c>
      <c r="E372" s="36">
        <v>59</v>
      </c>
      <c r="F372" s="34">
        <v>-0.50182655621903638</v>
      </c>
      <c r="G372" s="36">
        <v>61</v>
      </c>
      <c r="H372" s="41" t="s">
        <v>99</v>
      </c>
    </row>
    <row r="373" spans="1:8" x14ac:dyDescent="0.2">
      <c r="A373" s="13">
        <v>1410118</v>
      </c>
      <c r="B373" s="13">
        <v>22</v>
      </c>
      <c r="C373" s="14" t="s">
        <v>34</v>
      </c>
      <c r="D373" s="65">
        <v>-3.8309954011437469E-2</v>
      </c>
      <c r="E373" s="36">
        <v>53</v>
      </c>
      <c r="F373" s="34">
        <v>-0.24465823111198487</v>
      </c>
      <c r="G373" s="36">
        <v>56</v>
      </c>
      <c r="H373" s="41" t="s">
        <v>99</v>
      </c>
    </row>
    <row r="374" spans="1:8" x14ac:dyDescent="0.2">
      <c r="A374" s="13">
        <v>1410119</v>
      </c>
      <c r="B374" s="13">
        <v>23</v>
      </c>
      <c r="C374" s="14" t="s">
        <v>35</v>
      </c>
      <c r="D374" s="65">
        <v>1.571286742598571</v>
      </c>
      <c r="E374" s="36">
        <v>12</v>
      </c>
      <c r="F374" s="34">
        <v>0.63196111288924728</v>
      </c>
      <c r="G374" s="36">
        <v>9</v>
      </c>
      <c r="H374" s="41" t="s">
        <v>95</v>
      </c>
    </row>
    <row r="375" spans="1:8" x14ac:dyDescent="0.2">
      <c r="A375" s="13">
        <v>1410120</v>
      </c>
      <c r="B375" s="13">
        <v>24</v>
      </c>
      <c r="C375" s="14" t="s">
        <v>36</v>
      </c>
      <c r="D375" s="65">
        <v>0.77349885329862544</v>
      </c>
      <c r="E375" s="36">
        <v>25</v>
      </c>
      <c r="F375" s="34">
        <v>0.5133902579125611</v>
      </c>
      <c r="G375" s="36">
        <v>16</v>
      </c>
      <c r="H375" s="41" t="s">
        <v>99</v>
      </c>
    </row>
    <row r="376" spans="1:8" x14ac:dyDescent="0.2">
      <c r="A376" s="13">
        <v>1410121</v>
      </c>
      <c r="B376" s="13">
        <v>25</v>
      </c>
      <c r="C376" s="14" t="s">
        <v>37</v>
      </c>
      <c r="D376" s="65">
        <v>0.18101643727061259</v>
      </c>
      <c r="E376" s="36">
        <v>45</v>
      </c>
      <c r="F376" s="34">
        <v>3.2148929223791756E-2</v>
      </c>
      <c r="G376" s="36">
        <v>40</v>
      </c>
      <c r="H376" s="41" t="s">
        <v>99</v>
      </c>
    </row>
    <row r="377" spans="1:8" x14ac:dyDescent="0.2">
      <c r="A377" s="13">
        <v>1410122</v>
      </c>
      <c r="B377" s="13">
        <v>26</v>
      </c>
      <c r="C377" s="14" t="s">
        <v>38</v>
      </c>
      <c r="D377" s="65">
        <v>2.0083484383380212</v>
      </c>
      <c r="E377" s="36">
        <v>6</v>
      </c>
      <c r="F377" s="34">
        <v>0.8735924825026109</v>
      </c>
      <c r="G377" s="36">
        <v>4</v>
      </c>
      <c r="H377" s="41" t="s">
        <v>95</v>
      </c>
    </row>
    <row r="378" spans="1:8" x14ac:dyDescent="0.2">
      <c r="A378" s="13">
        <v>1410123</v>
      </c>
      <c r="B378" s="13">
        <v>27</v>
      </c>
      <c r="C378" s="14" t="s">
        <v>39</v>
      </c>
      <c r="D378" s="65">
        <v>-0.24008979059304275</v>
      </c>
      <c r="E378" s="36">
        <v>57</v>
      </c>
      <c r="F378" s="34">
        <v>9.7624525907937354E-2</v>
      </c>
      <c r="G378" s="36">
        <v>37</v>
      </c>
      <c r="H378" s="41" t="s">
        <v>99</v>
      </c>
    </row>
    <row r="379" spans="1:8" x14ac:dyDescent="0.2">
      <c r="A379" s="13">
        <v>1410124</v>
      </c>
      <c r="B379" s="13">
        <v>28</v>
      </c>
      <c r="C379" s="14" t="s">
        <v>40</v>
      </c>
      <c r="D379" s="65">
        <v>1.5790920717638919</v>
      </c>
      <c r="E379" s="36">
        <v>11</v>
      </c>
      <c r="F379" s="34">
        <v>0.84656535279624845</v>
      </c>
      <c r="G379" s="36">
        <v>5</v>
      </c>
      <c r="H379" s="41" t="s">
        <v>95</v>
      </c>
    </row>
    <row r="380" spans="1:8" x14ac:dyDescent="0.2">
      <c r="A380" s="13">
        <v>1410125</v>
      </c>
      <c r="B380" s="13">
        <v>29</v>
      </c>
      <c r="C380" s="14" t="s">
        <v>41</v>
      </c>
      <c r="D380" s="65">
        <v>0.72470143134820375</v>
      </c>
      <c r="E380" s="36">
        <v>28</v>
      </c>
      <c r="F380" s="34">
        <v>-0.15338973199788575</v>
      </c>
      <c r="G380" s="36">
        <v>49</v>
      </c>
      <c r="H380" s="41" t="s">
        <v>99</v>
      </c>
    </row>
    <row r="381" spans="1:8" x14ac:dyDescent="0.2">
      <c r="A381" s="13">
        <v>1410126</v>
      </c>
      <c r="B381" s="13">
        <v>30</v>
      </c>
      <c r="C381" s="14" t="s">
        <v>42</v>
      </c>
      <c r="D381" s="65">
        <v>9.5670195460282187E-2</v>
      </c>
      <c r="E381" s="36">
        <v>48</v>
      </c>
      <c r="F381" s="34">
        <v>0.22816370486391532</v>
      </c>
      <c r="G381" s="36">
        <v>31</v>
      </c>
      <c r="H381" s="41" t="s">
        <v>99</v>
      </c>
    </row>
    <row r="382" spans="1:8" x14ac:dyDescent="0.2">
      <c r="A382" s="13">
        <v>1410127</v>
      </c>
      <c r="B382" s="13">
        <v>31</v>
      </c>
      <c r="C382" s="14" t="s">
        <v>43</v>
      </c>
      <c r="D382" s="65">
        <v>0.26646208616781747</v>
      </c>
      <c r="E382" s="36">
        <v>40</v>
      </c>
      <c r="F382" s="34">
        <v>3.6963459573360551E-2</v>
      </c>
      <c r="G382" s="36">
        <v>39</v>
      </c>
      <c r="H382" s="41" t="s">
        <v>99</v>
      </c>
    </row>
    <row r="383" spans="1:8" x14ac:dyDescent="0.2">
      <c r="A383" s="13">
        <v>1410128</v>
      </c>
      <c r="B383" s="13">
        <v>32</v>
      </c>
      <c r="C383" s="14" t="s">
        <v>44</v>
      </c>
      <c r="D383" s="65">
        <v>0.94793495094025249</v>
      </c>
      <c r="E383" s="36">
        <v>18</v>
      </c>
      <c r="F383" s="34">
        <v>0.51817512716161007</v>
      </c>
      <c r="G383" s="36">
        <v>15</v>
      </c>
      <c r="H383" s="41" t="s">
        <v>97</v>
      </c>
    </row>
    <row r="384" spans="1:8" x14ac:dyDescent="0.2">
      <c r="A384" s="13">
        <v>1410129</v>
      </c>
      <c r="B384" s="13">
        <v>33</v>
      </c>
      <c r="C384" s="14" t="s">
        <v>45</v>
      </c>
      <c r="D384" s="65">
        <v>1.8695538914578991</v>
      </c>
      <c r="E384" s="36">
        <v>7</v>
      </c>
      <c r="F384" s="34">
        <v>0.78644294779321045</v>
      </c>
      <c r="G384" s="36">
        <v>7</v>
      </c>
      <c r="H384" s="41" t="s">
        <v>95</v>
      </c>
    </row>
    <row r="385" spans="1:8" x14ac:dyDescent="0.2">
      <c r="A385" s="13">
        <v>1410130</v>
      </c>
      <c r="B385" s="13">
        <v>34</v>
      </c>
      <c r="C385" s="14" t="s">
        <v>46</v>
      </c>
      <c r="D385" s="65">
        <v>6.8631711998741657E-2</v>
      </c>
      <c r="E385" s="36">
        <v>49</v>
      </c>
      <c r="F385" s="34">
        <v>-4.1445259761238029E-3</v>
      </c>
      <c r="G385" s="36">
        <v>43</v>
      </c>
      <c r="H385" s="41" t="s">
        <v>99</v>
      </c>
    </row>
    <row r="386" spans="1:8" x14ac:dyDescent="0.2">
      <c r="A386" s="13">
        <v>1410131</v>
      </c>
      <c r="B386" s="13">
        <v>35</v>
      </c>
      <c r="C386" s="14" t="s">
        <v>47</v>
      </c>
      <c r="D386" s="65">
        <v>0.76803633311408259</v>
      </c>
      <c r="E386" s="36">
        <v>26</v>
      </c>
      <c r="F386" s="34">
        <v>0.49119295837304655</v>
      </c>
      <c r="G386" s="36">
        <v>18</v>
      </c>
      <c r="H386" s="41" t="s">
        <v>99</v>
      </c>
    </row>
    <row r="387" spans="1:8" x14ac:dyDescent="0.2">
      <c r="A387" s="13">
        <v>1410132</v>
      </c>
      <c r="B387" s="13">
        <v>36</v>
      </c>
      <c r="C387" s="14" t="s">
        <v>48</v>
      </c>
      <c r="D387" s="65">
        <v>0.44761438931599656</v>
      </c>
      <c r="E387" s="36">
        <v>34</v>
      </c>
      <c r="F387" s="34">
        <v>0.18243898072525533</v>
      </c>
      <c r="G387" s="36">
        <v>33</v>
      </c>
      <c r="H387" s="41" t="s">
        <v>99</v>
      </c>
    </row>
    <row r="388" spans="1:8" x14ac:dyDescent="0.2">
      <c r="A388" s="13">
        <v>1410133</v>
      </c>
      <c r="B388" s="13">
        <v>37</v>
      </c>
      <c r="C388" s="14" t="s">
        <v>49</v>
      </c>
      <c r="D388" s="65">
        <v>0.65474347148494316</v>
      </c>
      <c r="E388" s="36">
        <v>30</v>
      </c>
      <c r="F388" s="34">
        <v>0.37504649271331358</v>
      </c>
      <c r="G388" s="36">
        <v>21</v>
      </c>
      <c r="H388" s="41" t="s">
        <v>99</v>
      </c>
    </row>
    <row r="389" spans="1:8" x14ac:dyDescent="0.2">
      <c r="A389" s="13">
        <v>1410134</v>
      </c>
      <c r="B389" s="13">
        <v>38</v>
      </c>
      <c r="C389" s="14" t="s">
        <v>50</v>
      </c>
      <c r="D389" s="65">
        <v>0.90588147565762223</v>
      </c>
      <c r="E389" s="36">
        <v>19</v>
      </c>
      <c r="F389" s="34">
        <v>0.54713474183697641</v>
      </c>
      <c r="G389" s="36">
        <v>13</v>
      </c>
      <c r="H389" s="41" t="s">
        <v>97</v>
      </c>
    </row>
    <row r="390" spans="1:8" x14ac:dyDescent="0.2">
      <c r="A390" s="13">
        <v>1410135</v>
      </c>
      <c r="B390" s="13">
        <v>39</v>
      </c>
      <c r="C390" s="14" t="s">
        <v>51</v>
      </c>
      <c r="D390" s="65">
        <v>1.173861444140772</v>
      </c>
      <c r="E390" s="36">
        <v>17</v>
      </c>
      <c r="F390" s="34">
        <v>0.56733530839969049</v>
      </c>
      <c r="G390" s="36">
        <v>12</v>
      </c>
      <c r="H390" s="41" t="s">
        <v>97</v>
      </c>
    </row>
    <row r="391" spans="1:8" x14ac:dyDescent="0.2">
      <c r="A391" s="13">
        <v>1410136</v>
      </c>
      <c r="B391" s="13">
        <v>40</v>
      </c>
      <c r="C391" s="14" t="s">
        <v>52</v>
      </c>
      <c r="D391" s="65">
        <v>0.29563647792041076</v>
      </c>
      <c r="E391" s="36">
        <v>39</v>
      </c>
      <c r="F391" s="34">
        <v>0.19615280716806338</v>
      </c>
      <c r="G391" s="36">
        <v>32</v>
      </c>
      <c r="H391" s="41" t="s">
        <v>99</v>
      </c>
    </row>
    <row r="392" spans="1:8" x14ac:dyDescent="0.2">
      <c r="A392" s="13">
        <v>1410137</v>
      </c>
      <c r="B392" s="13">
        <v>41</v>
      </c>
      <c r="C392" s="14" t="s">
        <v>53</v>
      </c>
      <c r="D392" s="65">
        <v>0.74566084313891512</v>
      </c>
      <c r="E392" s="36">
        <v>27</v>
      </c>
      <c r="F392" s="34">
        <v>0.16039930049934326</v>
      </c>
      <c r="G392" s="36">
        <v>34</v>
      </c>
      <c r="H392" s="41" t="s">
        <v>99</v>
      </c>
    </row>
    <row r="393" spans="1:8" x14ac:dyDescent="0.2">
      <c r="A393" s="13">
        <v>1410138</v>
      </c>
      <c r="B393" s="13">
        <v>42</v>
      </c>
      <c r="C393" s="14" t="s">
        <v>54</v>
      </c>
      <c r="D393" s="65">
        <v>-4.4285772303399543E-2</v>
      </c>
      <c r="E393" s="36">
        <v>54</v>
      </c>
      <c r="F393" s="34">
        <v>-7.0123561533245282E-2</v>
      </c>
      <c r="G393" s="36">
        <v>46</v>
      </c>
      <c r="H393" s="41" t="s">
        <v>99</v>
      </c>
    </row>
    <row r="394" spans="1:8" x14ac:dyDescent="0.2">
      <c r="A394" s="13">
        <v>1410139</v>
      </c>
      <c r="B394" s="13">
        <v>43</v>
      </c>
      <c r="C394" s="14" t="s">
        <v>55</v>
      </c>
      <c r="D394" s="65">
        <v>0.38132121432996102</v>
      </c>
      <c r="E394" s="36">
        <v>36</v>
      </c>
      <c r="F394" s="34">
        <v>0.24310374503539911</v>
      </c>
      <c r="G394" s="36">
        <v>28</v>
      </c>
      <c r="H394" s="41" t="s">
        <v>99</v>
      </c>
    </row>
    <row r="395" spans="1:8" x14ac:dyDescent="0.2">
      <c r="A395" s="13">
        <v>1410140</v>
      </c>
      <c r="B395" s="13">
        <v>44</v>
      </c>
      <c r="C395" s="14" t="s">
        <v>56</v>
      </c>
      <c r="D395" s="65">
        <v>0.10586613812009786</v>
      </c>
      <c r="E395" s="36">
        <v>47</v>
      </c>
      <c r="F395" s="34">
        <v>-0.19562691156982814</v>
      </c>
      <c r="G395" s="36">
        <v>51</v>
      </c>
      <c r="H395" s="41" t="s">
        <v>99</v>
      </c>
    </row>
    <row r="396" spans="1:8" x14ac:dyDescent="0.2">
      <c r="A396" s="13">
        <v>1410141</v>
      </c>
      <c r="B396" s="13">
        <v>45</v>
      </c>
      <c r="C396" s="14" t="s">
        <v>57</v>
      </c>
      <c r="D396" s="65">
        <v>0.25187105233938151</v>
      </c>
      <c r="E396" s="36">
        <v>42</v>
      </c>
      <c r="F396" s="34">
        <v>0.1366727579280099</v>
      </c>
      <c r="G396" s="36">
        <v>35</v>
      </c>
      <c r="H396" s="41" t="s">
        <v>99</v>
      </c>
    </row>
    <row r="397" spans="1:8" x14ac:dyDescent="0.2">
      <c r="A397" s="13">
        <v>1410142</v>
      </c>
      <c r="B397" s="13">
        <v>46</v>
      </c>
      <c r="C397" s="14" t="s">
        <v>58</v>
      </c>
      <c r="D397" s="65">
        <v>-0.29189533222597336</v>
      </c>
      <c r="E397" s="36">
        <v>58</v>
      </c>
      <c r="F397" s="34">
        <v>-7.8660251246683105E-2</v>
      </c>
      <c r="G397" s="36">
        <v>47</v>
      </c>
      <c r="H397" s="41" t="s">
        <v>99</v>
      </c>
    </row>
    <row r="398" spans="1:8" x14ac:dyDescent="0.2">
      <c r="A398" s="13">
        <v>1410143</v>
      </c>
      <c r="B398" s="13">
        <v>47</v>
      </c>
      <c r="C398" s="14" t="s">
        <v>59</v>
      </c>
      <c r="D398" s="65">
        <v>1.5408530929526976</v>
      </c>
      <c r="E398" s="36">
        <v>13</v>
      </c>
      <c r="F398" s="34">
        <v>0.91937082820768523</v>
      </c>
      <c r="G398" s="36">
        <v>3</v>
      </c>
      <c r="H398" s="41" t="s">
        <v>95</v>
      </c>
    </row>
    <row r="399" spans="1:8" x14ac:dyDescent="0.2">
      <c r="A399" s="13">
        <v>1410144</v>
      </c>
      <c r="B399" s="13">
        <v>48</v>
      </c>
      <c r="C399" s="14" t="s">
        <v>60</v>
      </c>
      <c r="D399" s="65">
        <v>-0.41188556308501539</v>
      </c>
      <c r="E399" s="36">
        <v>60</v>
      </c>
      <c r="F399" s="34">
        <v>-0.25276812752979533</v>
      </c>
      <c r="G399" s="36">
        <v>57</v>
      </c>
      <c r="H399" s="41" t="s">
        <v>99</v>
      </c>
    </row>
    <row r="400" spans="1:8" x14ac:dyDescent="0.2">
      <c r="A400" s="13">
        <v>1410145</v>
      </c>
      <c r="B400" s="13">
        <v>49</v>
      </c>
      <c r="C400" s="14" t="s">
        <v>61</v>
      </c>
      <c r="D400" s="65">
        <v>6.2328405575036737E-2</v>
      </c>
      <c r="E400" s="36">
        <v>50</v>
      </c>
      <c r="F400" s="34">
        <v>-4.7853144268394439E-2</v>
      </c>
      <c r="G400" s="36">
        <v>45</v>
      </c>
      <c r="H400" s="41" t="s">
        <v>99</v>
      </c>
    </row>
    <row r="401" spans="1:8" x14ac:dyDescent="0.2">
      <c r="A401" s="13">
        <v>1410146</v>
      </c>
      <c r="B401" s="13">
        <v>50</v>
      </c>
      <c r="C401" s="14" t="s">
        <v>62</v>
      </c>
      <c r="D401" s="65">
        <v>0.50599335680046686</v>
      </c>
      <c r="E401" s="36">
        <v>33</v>
      </c>
      <c r="F401" s="34">
        <v>0.32295797549002547</v>
      </c>
      <c r="G401" s="36">
        <v>24</v>
      </c>
      <c r="H401" s="41" t="s">
        <v>99</v>
      </c>
    </row>
    <row r="402" spans="1:8" x14ac:dyDescent="0.2">
      <c r="A402" s="13">
        <v>1410147</v>
      </c>
      <c r="B402" s="13">
        <v>51</v>
      </c>
      <c r="C402" s="14" t="s">
        <v>63</v>
      </c>
      <c r="D402" s="65">
        <v>0.36221717118429436</v>
      </c>
      <c r="E402" s="36">
        <v>37</v>
      </c>
      <c r="F402" s="34">
        <v>2.8152930961734476E-2</v>
      </c>
      <c r="G402" s="36">
        <v>41</v>
      </c>
      <c r="H402" s="41" t="s">
        <v>99</v>
      </c>
    </row>
    <row r="403" spans="1:8" x14ac:dyDescent="0.2">
      <c r="A403" s="13">
        <v>1410148</v>
      </c>
      <c r="B403" s="13">
        <v>52</v>
      </c>
      <c r="C403" s="14" t="s">
        <v>64</v>
      </c>
      <c r="D403" s="65">
        <v>-0.56851119942522432</v>
      </c>
      <c r="E403" s="36">
        <v>62</v>
      </c>
      <c r="F403" s="34">
        <v>-0.31611355861199886</v>
      </c>
      <c r="G403" s="36">
        <v>59</v>
      </c>
      <c r="H403" s="41" t="s">
        <v>99</v>
      </c>
    </row>
    <row r="404" spans="1:8" x14ac:dyDescent="0.2">
      <c r="A404" s="13">
        <v>1410149</v>
      </c>
      <c r="B404" s="13">
        <v>53</v>
      </c>
      <c r="C404" s="14" t="s">
        <v>65</v>
      </c>
      <c r="D404" s="65">
        <v>-0.11167022096766789</v>
      </c>
      <c r="E404" s="36">
        <v>56</v>
      </c>
      <c r="F404" s="34">
        <v>-0.19781424644163534</v>
      </c>
      <c r="G404" s="36">
        <v>52</v>
      </c>
      <c r="H404" s="41" t="s">
        <v>99</v>
      </c>
    </row>
    <row r="405" spans="1:8" x14ac:dyDescent="0.2">
      <c r="A405" s="13">
        <v>1410150</v>
      </c>
      <c r="B405" s="13">
        <v>54</v>
      </c>
      <c r="C405" s="14" t="s">
        <v>66</v>
      </c>
      <c r="D405" s="65">
        <v>0.77629318066239283</v>
      </c>
      <c r="E405" s="36">
        <v>24</v>
      </c>
      <c r="F405" s="34">
        <v>0.57184624903767811</v>
      </c>
      <c r="G405" s="36">
        <v>11</v>
      </c>
      <c r="H405" s="41" t="s">
        <v>99</v>
      </c>
    </row>
    <row r="406" spans="1:8" x14ac:dyDescent="0.2">
      <c r="A406" s="13">
        <v>1410151</v>
      </c>
      <c r="B406" s="13">
        <v>55</v>
      </c>
      <c r="C406" s="14" t="s">
        <v>67</v>
      </c>
      <c r="D406" s="65">
        <v>0.80550152009526255</v>
      </c>
      <c r="E406" s="36">
        <v>22</v>
      </c>
      <c r="F406" s="34">
        <v>0.32555382634569641</v>
      </c>
      <c r="G406" s="36">
        <v>23</v>
      </c>
      <c r="H406" s="41" t="s">
        <v>99</v>
      </c>
    </row>
    <row r="407" spans="1:8" x14ac:dyDescent="0.2">
      <c r="A407" s="13">
        <v>1410152</v>
      </c>
      <c r="B407" s="13">
        <v>56</v>
      </c>
      <c r="C407" s="14" t="s">
        <v>68</v>
      </c>
      <c r="D407" s="65">
        <v>0.24565529970274202</v>
      </c>
      <c r="E407" s="36">
        <v>43</v>
      </c>
      <c r="F407" s="34">
        <v>-2.2415811794223417E-2</v>
      </c>
      <c r="G407" s="36">
        <v>44</v>
      </c>
      <c r="H407" s="41" t="s">
        <v>99</v>
      </c>
    </row>
    <row r="408" spans="1:8" x14ac:dyDescent="0.2">
      <c r="A408" s="13">
        <v>1410153</v>
      </c>
      <c r="B408" s="13">
        <v>57</v>
      </c>
      <c r="C408" s="14" t="s">
        <v>69</v>
      </c>
      <c r="D408" s="65">
        <v>0.7134926904478861</v>
      </c>
      <c r="E408" s="36">
        <v>29</v>
      </c>
      <c r="F408" s="34">
        <v>0.26657108155027387</v>
      </c>
      <c r="G408" s="36">
        <v>26</v>
      </c>
      <c r="H408" s="41" t="s">
        <v>99</v>
      </c>
    </row>
    <row r="409" spans="1:8" x14ac:dyDescent="0.2">
      <c r="A409" s="13">
        <v>1410154</v>
      </c>
      <c r="B409" s="13">
        <v>58</v>
      </c>
      <c r="C409" s="14" t="s">
        <v>70</v>
      </c>
      <c r="D409" s="65">
        <v>0.52235608876206707</v>
      </c>
      <c r="E409" s="36">
        <v>32</v>
      </c>
      <c r="F409" s="34">
        <v>0.38655776928386804</v>
      </c>
      <c r="G409" s="36">
        <v>19</v>
      </c>
      <c r="H409" s="41" t="s">
        <v>99</v>
      </c>
    </row>
    <row r="410" spans="1:8" x14ac:dyDescent="0.2">
      <c r="A410" s="13">
        <v>1410155</v>
      </c>
      <c r="B410" s="13">
        <v>59</v>
      </c>
      <c r="C410" s="14" t="s">
        <v>71</v>
      </c>
      <c r="D410" s="65">
        <v>1.3470805909815875</v>
      </c>
      <c r="E410" s="36">
        <v>15</v>
      </c>
      <c r="F410" s="34">
        <v>0.78026635939856015</v>
      </c>
      <c r="G410" s="36">
        <v>8</v>
      </c>
      <c r="H410" s="41" t="s">
        <v>97</v>
      </c>
    </row>
    <row r="411" spans="1:8" x14ac:dyDescent="0.2">
      <c r="A411" s="13">
        <v>1410156</v>
      </c>
      <c r="B411" s="13">
        <v>60</v>
      </c>
      <c r="C411" s="14" t="s">
        <v>72</v>
      </c>
      <c r="D411" s="65">
        <v>-4.7450850578442019E-2</v>
      </c>
      <c r="E411" s="36">
        <v>55</v>
      </c>
      <c r="F411" s="34">
        <v>-0.22083472663059725</v>
      </c>
      <c r="G411" s="36">
        <v>54</v>
      </c>
      <c r="H411" s="41" t="s">
        <v>99</v>
      </c>
    </row>
    <row r="412" spans="1:8" x14ac:dyDescent="0.2">
      <c r="A412" s="13">
        <v>1410157</v>
      </c>
      <c r="B412" s="13">
        <v>61</v>
      </c>
      <c r="C412" s="14" t="s">
        <v>73</v>
      </c>
      <c r="D412" s="65">
        <v>0.8916765018442534</v>
      </c>
      <c r="E412" s="36">
        <v>20</v>
      </c>
      <c r="F412" s="34">
        <v>0.38552912754414337</v>
      </c>
      <c r="G412" s="36">
        <v>20</v>
      </c>
      <c r="H412" s="41" t="s">
        <v>97</v>
      </c>
    </row>
    <row r="413" spans="1:8" x14ac:dyDescent="0.2">
      <c r="A413" s="13">
        <v>1410158</v>
      </c>
      <c r="B413" s="13">
        <v>62</v>
      </c>
      <c r="C413" s="14" t="s">
        <v>74</v>
      </c>
      <c r="D413" s="65">
        <v>1.2979962452884877</v>
      </c>
      <c r="E413" s="36">
        <v>16</v>
      </c>
      <c r="F413" s="34">
        <v>0.33939970260836505</v>
      </c>
      <c r="G413" s="36">
        <v>22</v>
      </c>
      <c r="H413" s="41" t="s">
        <v>97</v>
      </c>
    </row>
  </sheetData>
  <sheetProtection formatCells="0" formatColumns="0" formatRows="0" insertColumns="0" insertRows="0" insertHyperlinks="0" deleteColumns="0" deleteRows="0" sort="0" autoFilter="0" pivotTables="0"/>
  <sortState ref="A286:E347">
    <sortCondition ref="A213:A274"/>
  </sortState>
  <mergeCells count="3">
    <mergeCell ref="A1:M1"/>
    <mergeCell ref="A2:M2"/>
    <mergeCell ref="A3:M3"/>
  </mergeCells>
  <pageMargins left="0.5" right="0.5" top="0.5" bottom="0.5" header="0" footer="0"/>
  <pageSetup scale="53" fitToHeight="0" orientation="landscape" r:id="rId1"/>
  <headerFooter alignWithMargins="0">
    <oddHeader>&amp;R&amp;8PAGE &amp;P</oddHeader>
  </headerFooter>
  <rowBreaks count="1" manualBreakCount="1">
    <brk id="248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Data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SUWWSN</dc:title>
  <dc:subject/>
  <dc:creator>Soft Wheat Quality Lab</dc:creator>
  <cp:keywords/>
  <dc:description>2014 Intermediate</dc:description>
  <cp:lastModifiedBy>Tony Karcher</cp:lastModifiedBy>
  <dcterms:created xsi:type="dcterms:W3CDTF">2010-05-04T20:10:48Z</dcterms:created>
  <dcterms:modified xsi:type="dcterms:W3CDTF">2014-10-24T17:12:15Z</dcterms:modified>
  <cp:category/>
</cp:coreProperties>
</file>